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itcs" sheetId="1" r:id="rId1"/>
    <sheet name="Success Rates by Course" sheetId="2" r:id="rId2"/>
    <sheet name="Success Rates by DE" sheetId="3" r:id="rId3"/>
    <sheet name="Success Rates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2" i="1"/>
  <c r="I33" i="1"/>
  <c r="I32" i="1"/>
  <c r="G33" i="1"/>
  <c r="G32" i="1"/>
  <c r="E33" i="1"/>
  <c r="E32" i="1"/>
  <c r="C33" i="1"/>
  <c r="C32" i="1"/>
  <c r="K27" i="1"/>
  <c r="K28" i="1"/>
  <c r="K29" i="1"/>
  <c r="K26" i="1"/>
  <c r="I27" i="1"/>
  <c r="I28" i="1"/>
  <c r="I29" i="1"/>
  <c r="I26" i="1"/>
  <c r="G27" i="1"/>
  <c r="G28" i="1"/>
  <c r="G29" i="1"/>
  <c r="G26" i="1"/>
  <c r="E27" i="1"/>
  <c r="E28" i="1"/>
  <c r="E29" i="1"/>
  <c r="E26" i="1"/>
  <c r="C27" i="1"/>
  <c r="C28" i="1"/>
  <c r="C29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3" i="1"/>
  <c r="K15" i="1"/>
  <c r="K16" i="1"/>
  <c r="K9" i="1"/>
  <c r="I10" i="1"/>
  <c r="I11" i="1"/>
  <c r="I12" i="1"/>
  <c r="I13" i="1"/>
  <c r="I15" i="1"/>
  <c r="I16" i="1"/>
  <c r="I9" i="1"/>
  <c r="G11" i="1"/>
  <c r="G12" i="1"/>
  <c r="G13" i="1"/>
  <c r="G15" i="1"/>
  <c r="G16" i="1"/>
  <c r="G17" i="1"/>
  <c r="G9" i="1"/>
  <c r="E10" i="1"/>
  <c r="E11" i="1"/>
  <c r="E12" i="1"/>
  <c r="E13" i="1"/>
  <c r="E15" i="1"/>
  <c r="E16" i="1"/>
  <c r="E17" i="1"/>
  <c r="E9" i="1"/>
  <c r="C10" i="1"/>
  <c r="C11" i="1"/>
  <c r="C13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L6" i="1"/>
  <c r="J34" i="1" l="1"/>
  <c r="K34" i="1" s="1"/>
  <c r="H34" i="1"/>
  <c r="I34" i="1" s="1"/>
  <c r="F34" i="1"/>
  <c r="G34" i="1" s="1"/>
  <c r="D34" i="1"/>
  <c r="E34" i="1" s="1"/>
  <c r="B34" i="1"/>
  <c r="C34" i="1" s="1"/>
  <c r="L33" i="1"/>
  <c r="L32" i="1"/>
  <c r="J30" i="1"/>
  <c r="K30" i="1" s="1"/>
  <c r="H30" i="1"/>
  <c r="I30" i="1" s="1"/>
  <c r="F30" i="1"/>
  <c r="G30" i="1" s="1"/>
  <c r="D30" i="1"/>
  <c r="E30" i="1" s="1"/>
  <c r="B30" i="1"/>
  <c r="C30" i="1" s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6" i="1"/>
  <c r="L15" i="1"/>
  <c r="L13" i="1"/>
  <c r="L9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34" i="1" l="1"/>
  <c r="L30" i="1"/>
  <c r="L24" i="1"/>
  <c r="L18" i="1"/>
  <c r="L7" i="1"/>
</calcChain>
</file>

<file path=xl/sharedStrings.xml><?xml version="1.0" encoding="utf-8"?>
<sst xmlns="http://schemas.openxmlformats.org/spreadsheetml/2006/main" count="326" uniqueCount="69">
  <si>
    <t>Gender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</si>
  <si>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</si>
  <si>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</si>
  <si>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</si>
  <si>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</si>
  <si>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</si>
  <si>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</si>
  <si>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</si>
  <si>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</si>
  <si>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</si>
  <si>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</si>
  <si>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</si>
  <si>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</si>
  <si>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</si>
  <si>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</si>
  <si>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</si>
  <si>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</si>
  <si>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</si>
  <si>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</si>
  <si>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</si>
  <si>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</si>
  <si>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</si>
  <si>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</si>
  <si>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</si>
  <si>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</si>
  <si>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</si>
  <si>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Other</t>
  </si>
  <si>
    <t>Full-Time/Part-Time Status</t>
  </si>
  <si>
    <t>Full-time (12 or more units)</t>
  </si>
  <si>
    <t>Program</t>
  </si>
  <si>
    <t>Term</t>
  </si>
  <si>
    <t>Success Rate</t>
  </si>
  <si>
    <t>Course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</si>
  <si>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</si>
  <si>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</si>
  <si>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</si>
  <si>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</si>
  <si>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</si>
  <si>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</si>
  <si>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</si>
  <si>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</si>
  <si>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</si>
  <si>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</si>
  <si>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</si>
  <si>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</si>
  <si>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</si>
  <si>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</si>
  <si>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</si>
  <si>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</si>
  <si>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</si>
  <si>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</si>
  <si>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</si>
  <si>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Less than full-time (less than 12 units)</t>
  </si>
  <si>
    <t>Enrollment</t>
  </si>
  <si>
    <t>Retained</t>
  </si>
  <si>
    <t>Retention Rate</t>
  </si>
  <si>
    <t>Successful</t>
  </si>
  <si>
    <t>Course GPA</t>
  </si>
  <si>
    <t>Spring 2013</t>
  </si>
  <si>
    <t>Spring 2014</t>
  </si>
  <si>
    <t>Spring 2015</t>
  </si>
  <si>
    <t>Spring 2016</t>
  </si>
  <si>
    <t>Spring 2017</t>
  </si>
  <si>
    <t>Geology
Student Characteristics</t>
  </si>
  <si>
    <t>Geology</t>
  </si>
  <si>
    <t>Geology
Success and Retention Rates by Course</t>
  </si>
  <si>
    <t>GEOL-104 : Earth Science</t>
  </si>
  <si>
    <t>GEOL-110 : Planet Earth</t>
  </si>
  <si>
    <t>GEOL-111 : Planet Earth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</si>
</sst>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3" fontId="0" fillId="0" borderId="2" xfId="0" quotePrefix="1" applyNumberFormat="1" applyFill="1" applyBorder="1" applyAlignment="1">
      <alignment horizontal="center" vertical="center"/>
    </xf>
    <xf numFmtId="9" fontId="3" fillId="0" borderId="2" xfId="1" quotePrefix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N4" sqref="N4"/>
    </sheetView>
  </sheetViews>
  <sheetFormatPr defaultRowHeight="15" x14ac:dyDescent="0.25"/>
  <cols>
    <col min="1" max="1" width="30" style="15" customWidth="1"/>
    <col min="2" max="12" width="8.28515625" style="9" customWidth="1"/>
  </cols>
  <sheetData>
    <row r="1" spans="1:12" x14ac:dyDescent="0.25">
      <c r="A1" s="41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0" x14ac:dyDescent="0.25">
      <c r="A3" s="10" t="s">
        <v>0</v>
      </c>
      <c r="B3" s="40" t="s">
        <v>58</v>
      </c>
      <c r="C3" s="40"/>
      <c r="D3" s="40" t="s">
        <v>59</v>
      </c>
      <c r="E3" s="40"/>
      <c r="F3" s="40" t="s">
        <v>60</v>
      </c>
      <c r="G3" s="40"/>
      <c r="H3" s="40" t="s">
        <v>61</v>
      </c>
      <c r="I3" s="40"/>
      <c r="J3" s="40" t="s">
        <v>62</v>
      </c>
      <c r="K3" s="40"/>
      <c r="L3" s="16" t="s">
        <v>1</v>
      </c>
    </row>
    <row r="4" spans="1:12" x14ac:dyDescent="0.25">
      <c r="A4" s="11" t="s">
        <v>2</v>
      </c>
      <c r="B4" s="6">
        <v>37</v>
      </c>
      <c r="C4" s="21">
        <f t="shared" ref="C4:C6" si="0">B4/59</f>
        <v>0.6271186440677966</v>
      </c>
      <c r="D4" s="6">
        <v>30</v>
      </c>
      <c r="E4" s="21">
        <f t="shared" ref="E4:E6" si="1">D4/53</f>
        <v>0.56603773584905659</v>
      </c>
      <c r="F4" s="6">
        <v>22</v>
      </c>
      <c r="G4" s="21">
        <f t="shared" ref="G4:G6" si="2">F4/40</f>
        <v>0.55000000000000004</v>
      </c>
      <c r="H4" s="6">
        <v>29</v>
      </c>
      <c r="I4" s="21">
        <f t="shared" ref="I4:I6" si="3">H4/47</f>
        <v>0.61702127659574468</v>
      </c>
      <c r="J4" s="6">
        <v>22</v>
      </c>
      <c r="K4" s="21">
        <f t="shared" ref="K4:K6" si="4">J4/45</f>
        <v>0.48888888888888887</v>
      </c>
      <c r="L4" s="17">
        <f>(J4-B4)/B4</f>
        <v>-0.40540540540540543</v>
      </c>
    </row>
    <row r="5" spans="1:12" x14ac:dyDescent="0.25">
      <c r="A5" s="11" t="s">
        <v>3</v>
      </c>
      <c r="B5" s="6">
        <v>22</v>
      </c>
      <c r="C5" s="21">
        <f t="shared" si="0"/>
        <v>0.3728813559322034</v>
      </c>
      <c r="D5" s="6">
        <v>22</v>
      </c>
      <c r="E5" s="21">
        <f t="shared" si="1"/>
        <v>0.41509433962264153</v>
      </c>
      <c r="F5" s="6">
        <v>18</v>
      </c>
      <c r="G5" s="21">
        <f t="shared" si="2"/>
        <v>0.45</v>
      </c>
      <c r="H5" s="6">
        <v>16</v>
      </c>
      <c r="I5" s="21">
        <f t="shared" si="3"/>
        <v>0.34042553191489361</v>
      </c>
      <c r="J5" s="6">
        <v>21</v>
      </c>
      <c r="K5" s="21">
        <f t="shared" si="4"/>
        <v>0.46666666666666667</v>
      </c>
      <c r="L5" s="17">
        <f t="shared" ref="L5:L7" si="5">(J5-B5)/B5</f>
        <v>-4.5454545454545456E-2</v>
      </c>
    </row>
    <row r="6" spans="1:12" x14ac:dyDescent="0.25">
      <c r="A6" s="11" t="s">
        <v>4</v>
      </c>
      <c r="B6" s="6"/>
      <c r="C6" s="21">
        <f t="shared" si="0"/>
        <v>0</v>
      </c>
      <c r="D6" s="18">
        <v>1</v>
      </c>
      <c r="E6" s="21">
        <f t="shared" si="1"/>
        <v>1.8867924528301886E-2</v>
      </c>
      <c r="F6" s="18"/>
      <c r="G6" s="21">
        <f t="shared" si="2"/>
        <v>0</v>
      </c>
      <c r="H6" s="6">
        <v>2</v>
      </c>
      <c r="I6" s="21">
        <f t="shared" si="3"/>
        <v>4.2553191489361701E-2</v>
      </c>
      <c r="J6" s="6">
        <v>2</v>
      </c>
      <c r="K6" s="21">
        <f t="shared" si="4"/>
        <v>4.4444444444444446E-2</v>
      </c>
      <c r="L6" s="17">
        <f>(J6-D6)/D6</f>
        <v>1</v>
      </c>
    </row>
    <row r="7" spans="1:12" s="36" customFormat="1" x14ac:dyDescent="0.25">
      <c r="A7" s="12" t="s">
        <v>5</v>
      </c>
      <c r="B7" s="20">
        <f>SUM(B4:B6)</f>
        <v>59</v>
      </c>
      <c r="C7" s="21">
        <f>B7/59</f>
        <v>1</v>
      </c>
      <c r="D7" s="20">
        <f t="shared" ref="D7:H7" si="6">SUM(D4:D6)</f>
        <v>53</v>
      </c>
      <c r="E7" s="21">
        <f>D7/53</f>
        <v>1</v>
      </c>
      <c r="F7" s="20">
        <f t="shared" si="6"/>
        <v>40</v>
      </c>
      <c r="G7" s="21">
        <f>F7/40</f>
        <v>1</v>
      </c>
      <c r="H7" s="20">
        <f t="shared" si="6"/>
        <v>47</v>
      </c>
      <c r="I7" s="21">
        <f>H7/47</f>
        <v>1</v>
      </c>
      <c r="J7" s="20">
        <f>SUM(J4:J6)</f>
        <v>45</v>
      </c>
      <c r="K7" s="21">
        <f>J7/45</f>
        <v>1</v>
      </c>
      <c r="L7" s="21">
        <f t="shared" si="5"/>
        <v>-0.23728813559322035</v>
      </c>
    </row>
    <row r="8" spans="1:12" ht="30" x14ac:dyDescent="0.25">
      <c r="A8" s="10" t="s">
        <v>6</v>
      </c>
      <c r="B8" s="40" t="s">
        <v>58</v>
      </c>
      <c r="C8" s="40"/>
      <c r="D8" s="40" t="s">
        <v>59</v>
      </c>
      <c r="E8" s="40"/>
      <c r="F8" s="40" t="s">
        <v>60</v>
      </c>
      <c r="G8" s="40"/>
      <c r="H8" s="40" t="s">
        <v>61</v>
      </c>
      <c r="I8" s="40"/>
      <c r="J8" s="40" t="s">
        <v>62</v>
      </c>
      <c r="K8" s="40"/>
      <c r="L8" s="16" t="s">
        <v>1</v>
      </c>
    </row>
    <row r="9" spans="1:12" x14ac:dyDescent="0.25">
      <c r="A9" s="11" t="s">
        <v>7</v>
      </c>
      <c r="B9" s="6">
        <v>2</v>
      </c>
      <c r="C9" s="21">
        <f>B9/59</f>
        <v>3.3898305084745763E-2</v>
      </c>
      <c r="D9" s="6">
        <v>3</v>
      </c>
      <c r="E9" s="21">
        <f>D9/53</f>
        <v>5.6603773584905662E-2</v>
      </c>
      <c r="F9" s="6">
        <v>1</v>
      </c>
      <c r="G9" s="21">
        <f>F9/40</f>
        <v>2.5000000000000001E-2</v>
      </c>
      <c r="H9" s="6">
        <v>1</v>
      </c>
      <c r="I9" s="21">
        <f>H9/47</f>
        <v>2.1276595744680851E-2</v>
      </c>
      <c r="J9" s="6">
        <v>4</v>
      </c>
      <c r="K9" s="21">
        <f>J9/45</f>
        <v>8.8888888888888892E-2</v>
      </c>
      <c r="L9" s="17">
        <f t="shared" ref="L9:L18" si="7">(J9-B9)/B9</f>
        <v>1</v>
      </c>
    </row>
    <row r="10" spans="1:12" x14ac:dyDescent="0.25">
      <c r="A10" s="11" t="s">
        <v>8</v>
      </c>
      <c r="B10" s="18">
        <v>1</v>
      </c>
      <c r="C10" s="21">
        <f t="shared" ref="C10:C34" si="8">B10/59</f>
        <v>1.6949152542372881E-2</v>
      </c>
      <c r="D10" s="18">
        <v>1</v>
      </c>
      <c r="E10" s="21">
        <f t="shared" ref="E10:E34" si="9">D10/53</f>
        <v>1.8867924528301886E-2</v>
      </c>
      <c r="F10" s="38" t="s">
        <v>9</v>
      </c>
      <c r="G10" s="38" t="s">
        <v>9</v>
      </c>
      <c r="H10" s="18">
        <v>2</v>
      </c>
      <c r="I10" s="21">
        <f t="shared" ref="I10:I34" si="10">H10/47</f>
        <v>4.2553191489361701E-2</v>
      </c>
      <c r="J10" s="38" t="s">
        <v>9</v>
      </c>
      <c r="K10" s="38" t="s">
        <v>9</v>
      </c>
      <c r="L10" s="19" t="s">
        <v>9</v>
      </c>
    </row>
    <row r="11" spans="1:12" x14ac:dyDescent="0.25">
      <c r="A11" s="11" t="s">
        <v>10</v>
      </c>
      <c r="B11" s="18">
        <v>1</v>
      </c>
      <c r="C11" s="21">
        <f t="shared" si="8"/>
        <v>1.6949152542372881E-2</v>
      </c>
      <c r="D11" s="6">
        <v>2</v>
      </c>
      <c r="E11" s="21">
        <f t="shared" si="9"/>
        <v>3.7735849056603772E-2</v>
      </c>
      <c r="F11" s="6">
        <v>2</v>
      </c>
      <c r="G11" s="21">
        <f t="shared" ref="G11:G34" si="11">F11/40</f>
        <v>0.05</v>
      </c>
      <c r="H11" s="6">
        <v>1</v>
      </c>
      <c r="I11" s="21">
        <f t="shared" si="10"/>
        <v>2.1276595744680851E-2</v>
      </c>
      <c r="J11" s="38" t="s">
        <v>9</v>
      </c>
      <c r="K11" s="38" t="s">
        <v>9</v>
      </c>
      <c r="L11" s="17">
        <v>-1</v>
      </c>
    </row>
    <row r="12" spans="1:12" x14ac:dyDescent="0.25">
      <c r="A12" s="11" t="s">
        <v>11</v>
      </c>
      <c r="B12" s="38" t="s">
        <v>9</v>
      </c>
      <c r="C12" s="38" t="s">
        <v>9</v>
      </c>
      <c r="D12" s="6">
        <v>1</v>
      </c>
      <c r="E12" s="21">
        <f t="shared" si="9"/>
        <v>1.8867924528301886E-2</v>
      </c>
      <c r="F12" s="6">
        <v>1</v>
      </c>
      <c r="G12" s="21">
        <f t="shared" si="11"/>
        <v>2.5000000000000001E-2</v>
      </c>
      <c r="H12" s="6"/>
      <c r="I12" s="21">
        <f t="shared" si="10"/>
        <v>0</v>
      </c>
      <c r="J12" s="38" t="s">
        <v>9</v>
      </c>
      <c r="K12" s="38" t="s">
        <v>9</v>
      </c>
      <c r="L12" s="17">
        <v>0</v>
      </c>
    </row>
    <row r="13" spans="1:12" x14ac:dyDescent="0.25">
      <c r="A13" s="11" t="s">
        <v>12</v>
      </c>
      <c r="B13" s="6">
        <v>25</v>
      </c>
      <c r="C13" s="21">
        <f t="shared" si="8"/>
        <v>0.42372881355932202</v>
      </c>
      <c r="D13" s="6">
        <v>12</v>
      </c>
      <c r="E13" s="21">
        <f t="shared" si="9"/>
        <v>0.22641509433962265</v>
      </c>
      <c r="F13" s="6">
        <v>15</v>
      </c>
      <c r="G13" s="21">
        <f t="shared" si="11"/>
        <v>0.375</v>
      </c>
      <c r="H13" s="6">
        <v>22</v>
      </c>
      <c r="I13" s="21">
        <f t="shared" si="10"/>
        <v>0.46808510638297873</v>
      </c>
      <c r="J13" s="6">
        <v>17</v>
      </c>
      <c r="K13" s="21">
        <f t="shared" ref="K13:K34" si="12">J13/45</f>
        <v>0.37777777777777777</v>
      </c>
      <c r="L13" s="17">
        <f t="shared" si="7"/>
        <v>-0.32</v>
      </c>
    </row>
    <row r="14" spans="1:12" x14ac:dyDescent="0.25">
      <c r="A14" s="11" t="s">
        <v>13</v>
      </c>
      <c r="B14" s="18" t="s">
        <v>9</v>
      </c>
      <c r="C14" s="38" t="s">
        <v>9</v>
      </c>
      <c r="D14" s="19" t="s">
        <v>9</v>
      </c>
      <c r="E14" s="38" t="s">
        <v>9</v>
      </c>
      <c r="F14" s="38" t="s">
        <v>9</v>
      </c>
      <c r="G14" s="38" t="s">
        <v>9</v>
      </c>
      <c r="H14" s="38" t="s">
        <v>9</v>
      </c>
      <c r="I14" s="38" t="s">
        <v>9</v>
      </c>
      <c r="J14" s="18" t="s">
        <v>9</v>
      </c>
      <c r="K14" s="38" t="s">
        <v>9</v>
      </c>
      <c r="L14" s="19">
        <v>0</v>
      </c>
    </row>
    <row r="15" spans="1:12" x14ac:dyDescent="0.25">
      <c r="A15" s="11" t="s">
        <v>14</v>
      </c>
      <c r="B15" s="6">
        <v>25</v>
      </c>
      <c r="C15" s="21">
        <f t="shared" si="8"/>
        <v>0.42372881355932202</v>
      </c>
      <c r="D15" s="6">
        <v>28</v>
      </c>
      <c r="E15" s="21">
        <f t="shared" si="9"/>
        <v>0.52830188679245282</v>
      </c>
      <c r="F15" s="6">
        <v>19</v>
      </c>
      <c r="G15" s="21">
        <f t="shared" si="11"/>
        <v>0.47499999999999998</v>
      </c>
      <c r="H15" s="6">
        <v>17</v>
      </c>
      <c r="I15" s="21">
        <f t="shared" si="10"/>
        <v>0.36170212765957449</v>
      </c>
      <c r="J15" s="6">
        <v>16</v>
      </c>
      <c r="K15" s="21">
        <f t="shared" si="12"/>
        <v>0.35555555555555557</v>
      </c>
      <c r="L15" s="17">
        <f t="shared" si="7"/>
        <v>-0.36</v>
      </c>
    </row>
    <row r="16" spans="1:12" x14ac:dyDescent="0.25">
      <c r="A16" s="11" t="s">
        <v>15</v>
      </c>
      <c r="B16" s="6">
        <v>4</v>
      </c>
      <c r="C16" s="21">
        <f t="shared" si="8"/>
        <v>6.7796610169491525E-2</v>
      </c>
      <c r="D16" s="6">
        <v>5</v>
      </c>
      <c r="E16" s="21">
        <f t="shared" si="9"/>
        <v>9.4339622641509441E-2</v>
      </c>
      <c r="F16" s="6">
        <v>1</v>
      </c>
      <c r="G16" s="21">
        <f t="shared" si="11"/>
        <v>2.5000000000000001E-2</v>
      </c>
      <c r="H16" s="6">
        <v>4</v>
      </c>
      <c r="I16" s="21">
        <f t="shared" si="10"/>
        <v>8.5106382978723402E-2</v>
      </c>
      <c r="J16" s="6">
        <v>8</v>
      </c>
      <c r="K16" s="21">
        <f t="shared" si="12"/>
        <v>0.17777777777777778</v>
      </c>
      <c r="L16" s="17">
        <f t="shared" si="7"/>
        <v>1</v>
      </c>
    </row>
    <row r="17" spans="1:12" x14ac:dyDescent="0.25">
      <c r="A17" s="11" t="s">
        <v>16</v>
      </c>
      <c r="B17" s="6">
        <v>1</v>
      </c>
      <c r="C17" s="21">
        <f t="shared" si="8"/>
        <v>1.6949152542372881E-2</v>
      </c>
      <c r="D17" s="6">
        <v>1</v>
      </c>
      <c r="E17" s="21">
        <f t="shared" si="9"/>
        <v>1.8867924528301886E-2</v>
      </c>
      <c r="F17" s="6">
        <v>1</v>
      </c>
      <c r="G17" s="21">
        <f t="shared" si="11"/>
        <v>2.5000000000000001E-2</v>
      </c>
      <c r="H17" s="38" t="s">
        <v>9</v>
      </c>
      <c r="I17" s="38" t="s">
        <v>9</v>
      </c>
      <c r="J17" s="38" t="s">
        <v>9</v>
      </c>
      <c r="K17" s="38" t="s">
        <v>9</v>
      </c>
      <c r="L17" s="17">
        <v>-1</v>
      </c>
    </row>
    <row r="18" spans="1:12" s="36" customFormat="1" x14ac:dyDescent="0.25">
      <c r="A18" s="12" t="s">
        <v>5</v>
      </c>
      <c r="B18" s="20">
        <f>SUM(B9:B17)</f>
        <v>59</v>
      </c>
      <c r="C18" s="21">
        <f t="shared" si="8"/>
        <v>1</v>
      </c>
      <c r="D18" s="20">
        <f t="shared" ref="D18:J18" si="13">SUM(D9:D17)</f>
        <v>53</v>
      </c>
      <c r="E18" s="21">
        <f t="shared" si="9"/>
        <v>1</v>
      </c>
      <c r="F18" s="20">
        <f t="shared" si="13"/>
        <v>40</v>
      </c>
      <c r="G18" s="21">
        <f t="shared" si="11"/>
        <v>1</v>
      </c>
      <c r="H18" s="20">
        <f t="shared" si="13"/>
        <v>47</v>
      </c>
      <c r="I18" s="21">
        <f t="shared" si="10"/>
        <v>1</v>
      </c>
      <c r="J18" s="20">
        <f t="shared" si="13"/>
        <v>45</v>
      </c>
      <c r="K18" s="21">
        <f t="shared" si="12"/>
        <v>1</v>
      </c>
      <c r="L18" s="21">
        <f t="shared" si="7"/>
        <v>-0.23728813559322035</v>
      </c>
    </row>
    <row r="19" spans="1:12" ht="30" x14ac:dyDescent="0.25">
      <c r="A19" s="10" t="s">
        <v>17</v>
      </c>
      <c r="B19" s="40" t="s">
        <v>58</v>
      </c>
      <c r="C19" s="40"/>
      <c r="D19" s="40" t="s">
        <v>59</v>
      </c>
      <c r="E19" s="40"/>
      <c r="F19" s="40" t="s">
        <v>60</v>
      </c>
      <c r="G19" s="40"/>
      <c r="H19" s="40" t="s">
        <v>61</v>
      </c>
      <c r="I19" s="40"/>
      <c r="J19" s="40" t="s">
        <v>62</v>
      </c>
      <c r="K19" s="40"/>
      <c r="L19" s="16" t="s">
        <v>1</v>
      </c>
    </row>
    <row r="20" spans="1:12" x14ac:dyDescent="0.25">
      <c r="A20" s="11" t="s">
        <v>18</v>
      </c>
      <c r="B20" s="6">
        <v>13</v>
      </c>
      <c r="C20" s="21">
        <f t="shared" si="8"/>
        <v>0.22033898305084745</v>
      </c>
      <c r="D20" s="6">
        <v>10</v>
      </c>
      <c r="E20" s="21">
        <f t="shared" si="9"/>
        <v>0.18867924528301888</v>
      </c>
      <c r="F20" s="6">
        <v>2</v>
      </c>
      <c r="G20" s="21">
        <f t="shared" si="11"/>
        <v>0.05</v>
      </c>
      <c r="H20" s="6">
        <v>16</v>
      </c>
      <c r="I20" s="21">
        <f t="shared" si="10"/>
        <v>0.34042553191489361</v>
      </c>
      <c r="J20" s="6">
        <v>8</v>
      </c>
      <c r="K20" s="21">
        <f t="shared" si="12"/>
        <v>0.17777777777777778</v>
      </c>
      <c r="L20" s="17">
        <f t="shared" ref="L20:L24" si="14">(J20-B20)/B20</f>
        <v>-0.38461538461538464</v>
      </c>
    </row>
    <row r="21" spans="1:12" x14ac:dyDescent="0.25">
      <c r="A21" s="11" t="s">
        <v>19</v>
      </c>
      <c r="B21" s="6">
        <v>37</v>
      </c>
      <c r="C21" s="21">
        <f t="shared" si="8"/>
        <v>0.6271186440677966</v>
      </c>
      <c r="D21" s="6">
        <v>33</v>
      </c>
      <c r="E21" s="21">
        <f t="shared" si="9"/>
        <v>0.62264150943396224</v>
      </c>
      <c r="F21" s="6">
        <v>25</v>
      </c>
      <c r="G21" s="21">
        <f t="shared" si="11"/>
        <v>0.625</v>
      </c>
      <c r="H21" s="6">
        <v>24</v>
      </c>
      <c r="I21" s="21">
        <f t="shared" si="10"/>
        <v>0.51063829787234039</v>
      </c>
      <c r="J21" s="6">
        <v>22</v>
      </c>
      <c r="K21" s="21">
        <f t="shared" si="12"/>
        <v>0.48888888888888887</v>
      </c>
      <c r="L21" s="17">
        <f t="shared" si="14"/>
        <v>-0.40540540540540543</v>
      </c>
    </row>
    <row r="22" spans="1:12" x14ac:dyDescent="0.25">
      <c r="A22" s="11" t="s">
        <v>20</v>
      </c>
      <c r="B22" s="6">
        <v>8</v>
      </c>
      <c r="C22" s="21">
        <f t="shared" si="8"/>
        <v>0.13559322033898305</v>
      </c>
      <c r="D22" s="6">
        <v>7</v>
      </c>
      <c r="E22" s="21">
        <f t="shared" si="9"/>
        <v>0.13207547169811321</v>
      </c>
      <c r="F22" s="6">
        <v>9</v>
      </c>
      <c r="G22" s="21">
        <f t="shared" si="11"/>
        <v>0.22500000000000001</v>
      </c>
      <c r="H22" s="6">
        <v>6</v>
      </c>
      <c r="I22" s="21">
        <f t="shared" si="10"/>
        <v>0.1276595744680851</v>
      </c>
      <c r="J22" s="6">
        <v>14</v>
      </c>
      <c r="K22" s="21">
        <f t="shared" si="12"/>
        <v>0.31111111111111112</v>
      </c>
      <c r="L22" s="17">
        <f t="shared" si="14"/>
        <v>0.75</v>
      </c>
    </row>
    <row r="23" spans="1:12" x14ac:dyDescent="0.25">
      <c r="A23" s="11" t="s">
        <v>21</v>
      </c>
      <c r="B23" s="6">
        <v>1</v>
      </c>
      <c r="C23" s="21">
        <f t="shared" si="8"/>
        <v>1.6949152542372881E-2</v>
      </c>
      <c r="D23" s="6">
        <v>3</v>
      </c>
      <c r="E23" s="21">
        <f t="shared" si="9"/>
        <v>5.6603773584905662E-2</v>
      </c>
      <c r="F23" s="6">
        <v>4</v>
      </c>
      <c r="G23" s="21">
        <f t="shared" si="11"/>
        <v>0.1</v>
      </c>
      <c r="H23" s="6">
        <v>1</v>
      </c>
      <c r="I23" s="21">
        <f t="shared" si="10"/>
        <v>2.1276595744680851E-2</v>
      </c>
      <c r="J23" s="6">
        <v>1</v>
      </c>
      <c r="K23" s="21">
        <f t="shared" si="12"/>
        <v>2.2222222222222223E-2</v>
      </c>
      <c r="L23" s="17">
        <f t="shared" si="14"/>
        <v>0</v>
      </c>
    </row>
    <row r="24" spans="1:12" s="36" customFormat="1" x14ac:dyDescent="0.25">
      <c r="A24" s="12" t="s">
        <v>5</v>
      </c>
      <c r="B24" s="20">
        <f>SUM(B20:B23)</f>
        <v>59</v>
      </c>
      <c r="C24" s="21">
        <f t="shared" si="8"/>
        <v>1</v>
      </c>
      <c r="D24" s="20">
        <f t="shared" ref="D24:J24" si="15">SUM(D20:D23)</f>
        <v>53</v>
      </c>
      <c r="E24" s="21">
        <f t="shared" si="9"/>
        <v>1</v>
      </c>
      <c r="F24" s="20">
        <f t="shared" si="15"/>
        <v>40</v>
      </c>
      <c r="G24" s="21">
        <f t="shared" si="11"/>
        <v>1</v>
      </c>
      <c r="H24" s="20">
        <f t="shared" si="15"/>
        <v>47</v>
      </c>
      <c r="I24" s="21">
        <f t="shared" si="10"/>
        <v>1</v>
      </c>
      <c r="J24" s="20">
        <f t="shared" si="15"/>
        <v>45</v>
      </c>
      <c r="K24" s="21">
        <f t="shared" si="12"/>
        <v>1</v>
      </c>
      <c r="L24" s="21">
        <f t="shared" si="14"/>
        <v>-0.23728813559322035</v>
      </c>
    </row>
    <row r="25" spans="1:12" ht="30" x14ac:dyDescent="0.25">
      <c r="A25" s="13" t="s">
        <v>22</v>
      </c>
      <c r="B25" s="40" t="s">
        <v>58</v>
      </c>
      <c r="C25" s="40"/>
      <c r="D25" s="40" t="s">
        <v>59</v>
      </c>
      <c r="E25" s="40"/>
      <c r="F25" s="40" t="s">
        <v>60</v>
      </c>
      <c r="G25" s="40"/>
      <c r="H25" s="40" t="s">
        <v>61</v>
      </c>
      <c r="I25" s="40"/>
      <c r="J25" s="40" t="s">
        <v>62</v>
      </c>
      <c r="K25" s="40"/>
      <c r="L25" s="16" t="s">
        <v>1</v>
      </c>
    </row>
    <row r="26" spans="1:12" x14ac:dyDescent="0.25">
      <c r="A26" s="11" t="s">
        <v>23</v>
      </c>
      <c r="B26" s="6">
        <v>27</v>
      </c>
      <c r="C26" s="21">
        <f t="shared" si="8"/>
        <v>0.4576271186440678</v>
      </c>
      <c r="D26" s="6">
        <v>31</v>
      </c>
      <c r="E26" s="21">
        <f t="shared" si="9"/>
        <v>0.58490566037735847</v>
      </c>
      <c r="F26" s="6">
        <v>19</v>
      </c>
      <c r="G26" s="21">
        <f t="shared" si="11"/>
        <v>0.47499999999999998</v>
      </c>
      <c r="H26" s="6">
        <v>32</v>
      </c>
      <c r="I26" s="21">
        <f t="shared" si="10"/>
        <v>0.68085106382978722</v>
      </c>
      <c r="J26" s="6">
        <v>27</v>
      </c>
      <c r="K26" s="21">
        <f t="shared" si="12"/>
        <v>0.6</v>
      </c>
      <c r="L26" s="17">
        <f t="shared" ref="L26:L30" si="16">(J26-B26)/B26</f>
        <v>0</v>
      </c>
    </row>
    <row r="27" spans="1:12" x14ac:dyDescent="0.25">
      <c r="A27" s="11" t="s">
        <v>24</v>
      </c>
      <c r="B27" s="6">
        <v>16</v>
      </c>
      <c r="C27" s="21">
        <f t="shared" si="8"/>
        <v>0.2711864406779661</v>
      </c>
      <c r="D27" s="6">
        <v>7</v>
      </c>
      <c r="E27" s="21">
        <f t="shared" si="9"/>
        <v>0.13207547169811321</v>
      </c>
      <c r="F27" s="6">
        <v>13</v>
      </c>
      <c r="G27" s="21">
        <f t="shared" si="11"/>
        <v>0.32500000000000001</v>
      </c>
      <c r="H27" s="6">
        <v>9</v>
      </c>
      <c r="I27" s="21">
        <f t="shared" si="10"/>
        <v>0.19148936170212766</v>
      </c>
      <c r="J27" s="6">
        <v>7</v>
      </c>
      <c r="K27" s="21">
        <f t="shared" si="12"/>
        <v>0.15555555555555556</v>
      </c>
      <c r="L27" s="17">
        <f t="shared" si="16"/>
        <v>-0.5625</v>
      </c>
    </row>
    <row r="28" spans="1:12" x14ac:dyDescent="0.25">
      <c r="A28" s="11" t="s">
        <v>25</v>
      </c>
      <c r="B28" s="6">
        <v>4</v>
      </c>
      <c r="C28" s="21">
        <f t="shared" si="8"/>
        <v>6.7796610169491525E-2</v>
      </c>
      <c r="D28" s="6">
        <v>5</v>
      </c>
      <c r="E28" s="21">
        <f t="shared" si="9"/>
        <v>9.4339622641509441E-2</v>
      </c>
      <c r="F28" s="6">
        <v>3</v>
      </c>
      <c r="G28" s="21">
        <f t="shared" si="11"/>
        <v>7.4999999999999997E-2</v>
      </c>
      <c r="H28" s="6">
        <v>4</v>
      </c>
      <c r="I28" s="21">
        <f t="shared" si="10"/>
        <v>8.5106382978723402E-2</v>
      </c>
      <c r="J28" s="6">
        <v>6</v>
      </c>
      <c r="K28" s="21">
        <f t="shared" si="12"/>
        <v>0.13333333333333333</v>
      </c>
      <c r="L28" s="17">
        <f t="shared" si="16"/>
        <v>0.5</v>
      </c>
    </row>
    <row r="29" spans="1:12" x14ac:dyDescent="0.25">
      <c r="A29" s="11" t="s">
        <v>26</v>
      </c>
      <c r="B29" s="6">
        <v>12</v>
      </c>
      <c r="C29" s="21">
        <f t="shared" si="8"/>
        <v>0.20338983050847459</v>
      </c>
      <c r="D29" s="6">
        <v>10</v>
      </c>
      <c r="E29" s="21">
        <f t="shared" si="9"/>
        <v>0.18867924528301888</v>
      </c>
      <c r="F29" s="6">
        <v>5</v>
      </c>
      <c r="G29" s="21">
        <f t="shared" si="11"/>
        <v>0.125</v>
      </c>
      <c r="H29" s="6">
        <v>2</v>
      </c>
      <c r="I29" s="21">
        <f t="shared" si="10"/>
        <v>4.2553191489361701E-2</v>
      </c>
      <c r="J29" s="6">
        <v>5</v>
      </c>
      <c r="K29" s="21">
        <f t="shared" si="12"/>
        <v>0.1111111111111111</v>
      </c>
      <c r="L29" s="17">
        <f t="shared" si="16"/>
        <v>-0.58333333333333337</v>
      </c>
    </row>
    <row r="30" spans="1:12" s="36" customFormat="1" x14ac:dyDescent="0.25">
      <c r="A30" s="12" t="s">
        <v>5</v>
      </c>
      <c r="B30" s="20">
        <f>SUM(B26:B29)</f>
        <v>59</v>
      </c>
      <c r="C30" s="21">
        <f t="shared" si="8"/>
        <v>1</v>
      </c>
      <c r="D30" s="20">
        <f>SUM(D26:D29)</f>
        <v>53</v>
      </c>
      <c r="E30" s="21">
        <f t="shared" si="9"/>
        <v>1</v>
      </c>
      <c r="F30" s="20">
        <f>SUM(F26:F29)</f>
        <v>40</v>
      </c>
      <c r="G30" s="21">
        <f t="shared" si="11"/>
        <v>1</v>
      </c>
      <c r="H30" s="20">
        <f>SUM(H26:H29)</f>
        <v>47</v>
      </c>
      <c r="I30" s="21">
        <f t="shared" si="10"/>
        <v>1</v>
      </c>
      <c r="J30" s="20">
        <f>SUM(J26:J29)</f>
        <v>45</v>
      </c>
      <c r="K30" s="21">
        <f t="shared" si="12"/>
        <v>1</v>
      </c>
      <c r="L30" s="21">
        <f t="shared" si="16"/>
        <v>-0.23728813559322035</v>
      </c>
    </row>
    <row r="31" spans="1:12" ht="30" x14ac:dyDescent="0.25">
      <c r="A31" s="10" t="s">
        <v>27</v>
      </c>
      <c r="B31" s="40" t="s">
        <v>58</v>
      </c>
      <c r="C31" s="40"/>
      <c r="D31" s="40" t="s">
        <v>59</v>
      </c>
      <c r="E31" s="40"/>
      <c r="F31" s="40" t="s">
        <v>60</v>
      </c>
      <c r="G31" s="40"/>
      <c r="H31" s="40" t="s">
        <v>61</v>
      </c>
      <c r="I31" s="40"/>
      <c r="J31" s="40" t="s">
        <v>62</v>
      </c>
      <c r="K31" s="40"/>
      <c r="L31" s="16" t="s">
        <v>1</v>
      </c>
    </row>
    <row r="32" spans="1:12" ht="30" x14ac:dyDescent="0.25">
      <c r="A32" s="14" t="s">
        <v>52</v>
      </c>
      <c r="B32" s="6">
        <v>31</v>
      </c>
      <c r="C32" s="21">
        <f t="shared" si="8"/>
        <v>0.52542372881355937</v>
      </c>
      <c r="D32" s="6">
        <v>35</v>
      </c>
      <c r="E32" s="21">
        <f t="shared" si="9"/>
        <v>0.660377358490566</v>
      </c>
      <c r="F32" s="6">
        <v>23</v>
      </c>
      <c r="G32" s="21">
        <f t="shared" si="11"/>
        <v>0.57499999999999996</v>
      </c>
      <c r="H32" s="6">
        <v>19</v>
      </c>
      <c r="I32" s="21">
        <f t="shared" si="10"/>
        <v>0.40425531914893614</v>
      </c>
      <c r="J32" s="6">
        <v>23</v>
      </c>
      <c r="K32" s="21">
        <f t="shared" si="12"/>
        <v>0.51111111111111107</v>
      </c>
      <c r="L32" s="17">
        <f t="shared" ref="L32:L34" si="17">(J32-B32)/B32</f>
        <v>-0.25806451612903225</v>
      </c>
    </row>
    <row r="33" spans="1:12" x14ac:dyDescent="0.25">
      <c r="A33" s="11" t="s">
        <v>28</v>
      </c>
      <c r="B33" s="6">
        <v>28</v>
      </c>
      <c r="C33" s="21">
        <f t="shared" si="8"/>
        <v>0.47457627118644069</v>
      </c>
      <c r="D33" s="6">
        <v>18</v>
      </c>
      <c r="E33" s="21">
        <f t="shared" si="9"/>
        <v>0.33962264150943394</v>
      </c>
      <c r="F33" s="6">
        <v>17</v>
      </c>
      <c r="G33" s="21">
        <f t="shared" si="11"/>
        <v>0.42499999999999999</v>
      </c>
      <c r="H33" s="6">
        <v>28</v>
      </c>
      <c r="I33" s="21">
        <f t="shared" si="10"/>
        <v>0.5957446808510638</v>
      </c>
      <c r="J33" s="6">
        <v>22</v>
      </c>
      <c r="K33" s="21">
        <f t="shared" si="12"/>
        <v>0.48888888888888887</v>
      </c>
      <c r="L33" s="17">
        <f t="shared" si="17"/>
        <v>-0.21428571428571427</v>
      </c>
    </row>
    <row r="34" spans="1:12" s="36" customFormat="1" x14ac:dyDescent="0.25">
      <c r="A34" s="12" t="s">
        <v>5</v>
      </c>
      <c r="B34" s="20">
        <f>SUM(B32:B33)</f>
        <v>59</v>
      </c>
      <c r="C34" s="21">
        <f t="shared" si="8"/>
        <v>1</v>
      </c>
      <c r="D34" s="20">
        <f t="shared" ref="D34:J34" si="18">SUM(D32:D33)</f>
        <v>53</v>
      </c>
      <c r="E34" s="21">
        <f t="shared" si="9"/>
        <v>1</v>
      </c>
      <c r="F34" s="20">
        <f t="shared" si="18"/>
        <v>40</v>
      </c>
      <c r="G34" s="21">
        <f t="shared" si="11"/>
        <v>1</v>
      </c>
      <c r="H34" s="20">
        <f t="shared" si="18"/>
        <v>47</v>
      </c>
      <c r="I34" s="21">
        <f t="shared" si="10"/>
        <v>1</v>
      </c>
      <c r="J34" s="20">
        <f t="shared" si="18"/>
        <v>45</v>
      </c>
      <c r="K34" s="21">
        <f t="shared" si="12"/>
        <v>1</v>
      </c>
      <c r="L34" s="21">
        <f t="shared" si="17"/>
        <v>-0.23728813559322035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1:C31"/>
    <mergeCell ref="D31:E31"/>
    <mergeCell ref="F31:G31"/>
    <mergeCell ref="H31:I31"/>
    <mergeCell ref="J31:K31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G4" sqref="G4:G8"/>
    </sheetView>
  </sheetViews>
  <sheetFormatPr defaultRowHeight="15" x14ac:dyDescent="0.25"/>
  <cols>
    <col min="1" max="1" width="38.140625" style="15" customWidth="1"/>
    <col min="2" max="2" width="18.5703125" style="9" customWidth="1"/>
    <col min="3" max="8" width="13.140625" style="9" customWidth="1"/>
  </cols>
  <sheetData>
    <row r="1" spans="1:8" x14ac:dyDescent="0.25">
      <c r="A1" s="41" t="s">
        <v>65</v>
      </c>
      <c r="B1" s="41"/>
      <c r="C1" s="41"/>
      <c r="D1" s="41"/>
      <c r="E1" s="41"/>
      <c r="F1" s="41"/>
      <c r="G1" s="41"/>
      <c r="H1" s="41"/>
    </row>
    <row r="2" spans="1:8" x14ac:dyDescent="0.25">
      <c r="A2" s="44"/>
      <c r="B2" s="44"/>
      <c r="C2" s="44"/>
      <c r="D2" s="44"/>
      <c r="E2" s="44"/>
      <c r="F2" s="44"/>
      <c r="G2" s="44"/>
      <c r="H2" s="44"/>
    </row>
    <row r="3" spans="1:8" ht="30" x14ac:dyDescent="0.25">
      <c r="A3" s="22" t="s">
        <v>29</v>
      </c>
      <c r="B3" s="1" t="s">
        <v>30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31</v>
      </c>
      <c r="H3" s="3" t="s">
        <v>57</v>
      </c>
    </row>
    <row r="4" spans="1:8" x14ac:dyDescent="0.25">
      <c r="A4" s="45" t="s">
        <v>64</v>
      </c>
      <c r="B4" s="2" t="s">
        <v>58</v>
      </c>
      <c r="C4" s="2">
        <v>60</v>
      </c>
      <c r="D4" s="2">
        <v>59</v>
      </c>
      <c r="E4" s="4">
        <v>0.98333333333333328</v>
      </c>
      <c r="F4" s="2">
        <v>48</v>
      </c>
      <c r="G4" s="4">
        <v>0.8</v>
      </c>
      <c r="H4" s="5" t="s">
        <v>9</v>
      </c>
    </row>
    <row r="5" spans="1:8" x14ac:dyDescent="0.25">
      <c r="A5" s="46"/>
      <c r="B5" s="2" t="s">
        <v>59</v>
      </c>
      <c r="C5" s="6">
        <v>54</v>
      </c>
      <c r="D5" s="6">
        <v>52</v>
      </c>
      <c r="E5" s="4">
        <v>0.96296296296296291</v>
      </c>
      <c r="F5" s="6">
        <v>37</v>
      </c>
      <c r="G5" s="4">
        <v>0.68518518518518523</v>
      </c>
      <c r="H5" s="8" t="s">
        <v>9</v>
      </c>
    </row>
    <row r="6" spans="1:8" x14ac:dyDescent="0.25">
      <c r="A6" s="46"/>
      <c r="B6" s="2" t="s">
        <v>60</v>
      </c>
      <c r="C6" s="6">
        <v>40</v>
      </c>
      <c r="D6" s="6">
        <v>34</v>
      </c>
      <c r="E6" s="4">
        <v>0.85</v>
      </c>
      <c r="F6" s="6">
        <v>32</v>
      </c>
      <c r="G6" s="4">
        <v>0.8</v>
      </c>
      <c r="H6" s="8" t="s">
        <v>9</v>
      </c>
    </row>
    <row r="7" spans="1:8" x14ac:dyDescent="0.25">
      <c r="A7" s="46"/>
      <c r="B7" s="2" t="s">
        <v>61</v>
      </c>
      <c r="C7" s="6">
        <v>47</v>
      </c>
      <c r="D7" s="6">
        <v>45</v>
      </c>
      <c r="E7" s="4">
        <v>0.95744680851063835</v>
      </c>
      <c r="F7" s="6">
        <v>42</v>
      </c>
      <c r="G7" s="4">
        <v>0.8936170212765957</v>
      </c>
      <c r="H7" s="8" t="s">
        <v>9</v>
      </c>
    </row>
    <row r="8" spans="1:8" x14ac:dyDescent="0.25">
      <c r="A8" s="47"/>
      <c r="B8" s="2" t="s">
        <v>62</v>
      </c>
      <c r="C8" s="6">
        <v>53</v>
      </c>
      <c r="D8" s="6">
        <v>46</v>
      </c>
      <c r="E8" s="4">
        <v>0.86792452830188682</v>
      </c>
      <c r="F8" s="6">
        <v>36</v>
      </c>
      <c r="G8" s="4">
        <v>0.67924528301886788</v>
      </c>
      <c r="H8" s="8" t="s">
        <v>9</v>
      </c>
    </row>
    <row r="10" spans="1:8" ht="30" x14ac:dyDescent="0.25">
      <c r="A10" s="10" t="s">
        <v>32</v>
      </c>
      <c r="B10" s="1" t="s">
        <v>30</v>
      </c>
      <c r="C10" s="3" t="s">
        <v>53</v>
      </c>
      <c r="D10" s="3" t="s">
        <v>54</v>
      </c>
      <c r="E10" s="3" t="s">
        <v>55</v>
      </c>
      <c r="F10" s="3" t="s">
        <v>56</v>
      </c>
      <c r="G10" s="3" t="s">
        <v>31</v>
      </c>
      <c r="H10" s="3" t="s">
        <v>57</v>
      </c>
    </row>
    <row r="11" spans="1:8" x14ac:dyDescent="0.25">
      <c r="A11" s="48" t="s">
        <v>66</v>
      </c>
      <c r="B11" s="2" t="s">
        <v>58</v>
      </c>
      <c r="C11" s="6">
        <v>28</v>
      </c>
      <c r="D11" s="6">
        <v>28</v>
      </c>
      <c r="E11" s="7">
        <v>1</v>
      </c>
      <c r="F11" s="6">
        <v>25</v>
      </c>
      <c r="G11" s="7">
        <v>0.8928571428571429</v>
      </c>
      <c r="H11" s="8">
        <v>2.9285714285714284</v>
      </c>
    </row>
    <row r="12" spans="1:8" x14ac:dyDescent="0.25">
      <c r="A12" s="48"/>
      <c r="B12" s="2" t="s">
        <v>59</v>
      </c>
      <c r="C12" s="6">
        <v>26</v>
      </c>
      <c r="D12" s="6">
        <v>26</v>
      </c>
      <c r="E12" s="7">
        <v>1</v>
      </c>
      <c r="F12" s="6">
        <v>23</v>
      </c>
      <c r="G12" s="7">
        <v>0.88461538461538458</v>
      </c>
      <c r="H12" s="8">
        <v>2.6</v>
      </c>
    </row>
    <row r="13" spans="1:8" x14ac:dyDescent="0.25">
      <c r="A13" s="48"/>
      <c r="B13" s="2" t="s">
        <v>60</v>
      </c>
      <c r="C13" s="6">
        <v>21</v>
      </c>
      <c r="D13" s="6">
        <v>17</v>
      </c>
      <c r="E13" s="7">
        <v>0.80952380952380953</v>
      </c>
      <c r="F13" s="6">
        <v>17</v>
      </c>
      <c r="G13" s="7">
        <v>0.80952380952380953</v>
      </c>
      <c r="H13" s="8">
        <v>3.1764705882352939</v>
      </c>
    </row>
    <row r="14" spans="1:8" x14ac:dyDescent="0.25">
      <c r="A14" s="48"/>
      <c r="B14" s="2" t="s">
        <v>61</v>
      </c>
      <c r="C14" s="6">
        <v>27</v>
      </c>
      <c r="D14" s="6">
        <v>25</v>
      </c>
      <c r="E14" s="7">
        <v>0.92592592592592593</v>
      </c>
      <c r="F14" s="6">
        <v>22</v>
      </c>
      <c r="G14" s="7">
        <v>0.81481481481481477</v>
      </c>
      <c r="H14" s="8">
        <v>3.036</v>
      </c>
    </row>
    <row r="15" spans="1:8" x14ac:dyDescent="0.25">
      <c r="A15" s="48"/>
      <c r="B15" s="2" t="s">
        <v>62</v>
      </c>
      <c r="C15" s="6">
        <v>24</v>
      </c>
      <c r="D15" s="6">
        <v>22</v>
      </c>
      <c r="E15" s="7">
        <v>0.91666666666666663</v>
      </c>
      <c r="F15" s="6">
        <v>17</v>
      </c>
      <c r="G15" s="7">
        <v>0.70833333333333337</v>
      </c>
      <c r="H15" s="8">
        <v>2.2272727272727271</v>
      </c>
    </row>
    <row r="16" spans="1:8" ht="30" x14ac:dyDescent="0.25">
      <c r="A16" s="23"/>
      <c r="B16" s="1" t="s">
        <v>30</v>
      </c>
      <c r="C16" s="3" t="s">
        <v>53</v>
      </c>
      <c r="D16" s="3" t="s">
        <v>54</v>
      </c>
      <c r="E16" s="3" t="s">
        <v>55</v>
      </c>
      <c r="F16" s="3" t="s">
        <v>56</v>
      </c>
      <c r="G16" s="3" t="s">
        <v>31</v>
      </c>
      <c r="H16" s="3" t="s">
        <v>57</v>
      </c>
    </row>
    <row r="17" spans="1:8" x14ac:dyDescent="0.25">
      <c r="A17" s="48" t="s">
        <v>67</v>
      </c>
      <c r="B17" s="2" t="s">
        <v>58</v>
      </c>
      <c r="C17" s="6">
        <v>32</v>
      </c>
      <c r="D17" s="6">
        <v>31</v>
      </c>
      <c r="E17" s="7">
        <v>0.96875</v>
      </c>
      <c r="F17" s="6">
        <v>23</v>
      </c>
      <c r="G17" s="7">
        <v>0.71875</v>
      </c>
      <c r="H17" s="8">
        <v>2.3870967741935485</v>
      </c>
    </row>
    <row r="18" spans="1:8" x14ac:dyDescent="0.25">
      <c r="A18" s="48"/>
      <c r="B18" s="2" t="s">
        <v>59</v>
      </c>
      <c r="C18" s="6">
        <v>28</v>
      </c>
      <c r="D18" s="6">
        <v>26</v>
      </c>
      <c r="E18" s="7">
        <v>0.9285714285714286</v>
      </c>
      <c r="F18" s="6">
        <v>14</v>
      </c>
      <c r="G18" s="7">
        <v>0.5</v>
      </c>
      <c r="H18" s="8">
        <v>1.9230769230769231</v>
      </c>
    </row>
    <row r="19" spans="1:8" x14ac:dyDescent="0.25">
      <c r="A19" s="48"/>
      <c r="B19" s="2" t="s">
        <v>60</v>
      </c>
      <c r="C19" s="6">
        <v>19</v>
      </c>
      <c r="D19" s="6">
        <v>17</v>
      </c>
      <c r="E19" s="7">
        <v>0.89473684210526316</v>
      </c>
      <c r="F19" s="6">
        <v>15</v>
      </c>
      <c r="G19" s="7">
        <v>0.78947368421052633</v>
      </c>
      <c r="H19" s="8">
        <v>2.5294117647058822</v>
      </c>
    </row>
    <row r="20" spans="1:8" x14ac:dyDescent="0.25">
      <c r="A20" s="48"/>
      <c r="B20" s="2" t="s">
        <v>61</v>
      </c>
      <c r="C20" s="6">
        <v>20</v>
      </c>
      <c r="D20" s="6">
        <v>20</v>
      </c>
      <c r="E20" s="7">
        <v>1</v>
      </c>
      <c r="F20" s="6">
        <v>20</v>
      </c>
      <c r="G20" s="7">
        <v>1</v>
      </c>
      <c r="H20" s="8">
        <v>2.95</v>
      </c>
    </row>
    <row r="21" spans="1:8" x14ac:dyDescent="0.25">
      <c r="A21" s="48"/>
      <c r="B21" s="2" t="s">
        <v>62</v>
      </c>
      <c r="C21" s="6">
        <v>17</v>
      </c>
      <c r="D21" s="6">
        <v>14</v>
      </c>
      <c r="E21" s="7">
        <v>0.82352941176470584</v>
      </c>
      <c r="F21" s="6">
        <v>10</v>
      </c>
      <c r="G21" s="7">
        <v>0.58823529411764708</v>
      </c>
      <c r="H21" s="8">
        <v>1.8571428571428572</v>
      </c>
    </row>
    <row r="22" spans="1:8" ht="30" x14ac:dyDescent="0.25">
      <c r="A22" s="23"/>
      <c r="B22" s="39" t="s">
        <v>30</v>
      </c>
      <c r="C22" s="3" t="s">
        <v>53</v>
      </c>
      <c r="D22" s="3" t="s">
        <v>54</v>
      </c>
      <c r="E22" s="3" t="s">
        <v>55</v>
      </c>
      <c r="F22" s="3" t="s">
        <v>56</v>
      </c>
      <c r="G22" s="3" t="s">
        <v>31</v>
      </c>
      <c r="H22" s="3" t="s">
        <v>57</v>
      </c>
    </row>
    <row r="23" spans="1:8" x14ac:dyDescent="0.25">
      <c r="A23" s="48" t="s">
        <v>68</v>
      </c>
      <c r="B23" s="2" t="s">
        <v>58</v>
      </c>
      <c r="C23" s="6"/>
      <c r="D23" s="6"/>
      <c r="E23" s="7"/>
      <c r="F23" s="6"/>
      <c r="G23" s="7"/>
      <c r="H23" s="8"/>
    </row>
    <row r="24" spans="1:8" x14ac:dyDescent="0.25">
      <c r="A24" s="48"/>
      <c r="B24" s="2" t="s">
        <v>59</v>
      </c>
      <c r="C24" s="6"/>
      <c r="D24" s="6"/>
      <c r="E24" s="7"/>
      <c r="F24" s="6"/>
      <c r="G24" s="7"/>
      <c r="H24" s="8"/>
    </row>
    <row r="25" spans="1:8" x14ac:dyDescent="0.25">
      <c r="A25" s="48"/>
      <c r="B25" s="2" t="s">
        <v>60</v>
      </c>
      <c r="C25" s="6"/>
      <c r="D25" s="6"/>
      <c r="E25" s="7"/>
      <c r="F25" s="6"/>
      <c r="G25" s="7"/>
      <c r="H25" s="8"/>
    </row>
    <row r="26" spans="1:8" x14ac:dyDescent="0.25">
      <c r="A26" s="48"/>
      <c r="B26" s="2" t="s">
        <v>61</v>
      </c>
      <c r="C26" s="6"/>
      <c r="D26" s="6"/>
      <c r="E26" s="7"/>
      <c r="F26" s="6"/>
      <c r="G26" s="7"/>
      <c r="H26" s="8"/>
    </row>
    <row r="27" spans="1:8" x14ac:dyDescent="0.25">
      <c r="A27" s="48"/>
      <c r="B27" s="2" t="s">
        <v>62</v>
      </c>
      <c r="C27" s="6">
        <v>12</v>
      </c>
      <c r="D27" s="6">
        <v>10</v>
      </c>
      <c r="E27" s="7">
        <v>0.83333333333333337</v>
      </c>
      <c r="F27" s="6">
        <v>9</v>
      </c>
      <c r="G27" s="7">
        <v>0.75</v>
      </c>
      <c r="H27" s="8">
        <v>2.4</v>
      </c>
    </row>
  </sheetData>
  <mergeCells count="5"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6" sqref="C6:H6"/>
    </sheetView>
  </sheetViews>
  <sheetFormatPr defaultRowHeight="15" x14ac:dyDescent="0.25"/>
  <cols>
    <col min="1" max="1" width="16.28515625" style="15" customWidth="1"/>
    <col min="2" max="8" width="13.7109375" style="9" customWidth="1"/>
  </cols>
  <sheetData>
    <row r="1" spans="1:8" ht="30" x14ac:dyDescent="0.25">
      <c r="A1" s="10" t="s">
        <v>33</v>
      </c>
      <c r="B1" s="1" t="s">
        <v>30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31</v>
      </c>
      <c r="H1" s="3" t="s">
        <v>57</v>
      </c>
    </row>
    <row r="2" spans="1:8" x14ac:dyDescent="0.25">
      <c r="A2" s="48" t="s">
        <v>34</v>
      </c>
      <c r="B2" s="2" t="s">
        <v>58</v>
      </c>
      <c r="C2" s="6">
        <v>60</v>
      </c>
      <c r="D2" s="6">
        <v>59</v>
      </c>
      <c r="E2" s="7">
        <v>0.98333333333333328</v>
      </c>
      <c r="F2" s="6">
        <v>48</v>
      </c>
      <c r="G2" s="24">
        <v>0.8</v>
      </c>
      <c r="H2" s="25">
        <v>2.6440677966101696</v>
      </c>
    </row>
    <row r="3" spans="1:8" x14ac:dyDescent="0.25">
      <c r="A3" s="48"/>
      <c r="B3" s="2" t="s">
        <v>59</v>
      </c>
      <c r="C3" s="6">
        <v>54</v>
      </c>
      <c r="D3" s="6">
        <v>52</v>
      </c>
      <c r="E3" s="7">
        <v>0.96296296296296291</v>
      </c>
      <c r="F3" s="6">
        <v>37</v>
      </c>
      <c r="G3" s="24">
        <v>0.68518518518518523</v>
      </c>
      <c r="H3" s="25">
        <v>2.2549019607843137</v>
      </c>
    </row>
    <row r="4" spans="1:8" x14ac:dyDescent="0.25">
      <c r="A4" s="48"/>
      <c r="B4" s="2" t="s">
        <v>60</v>
      </c>
      <c r="C4" s="6">
        <v>40</v>
      </c>
      <c r="D4" s="6">
        <v>34</v>
      </c>
      <c r="E4" s="7">
        <v>0.85</v>
      </c>
      <c r="F4" s="6">
        <v>32</v>
      </c>
      <c r="G4" s="24">
        <v>0.8</v>
      </c>
      <c r="H4" s="25">
        <v>2.8529411764705883</v>
      </c>
    </row>
    <row r="5" spans="1:8" x14ac:dyDescent="0.25">
      <c r="A5" s="48"/>
      <c r="B5" s="2" t="s">
        <v>61</v>
      </c>
      <c r="C5" s="6">
        <v>47</v>
      </c>
      <c r="D5" s="6">
        <v>45</v>
      </c>
      <c r="E5" s="7">
        <v>0.95744680851063835</v>
      </c>
      <c r="F5" s="6">
        <v>42</v>
      </c>
      <c r="G5" s="24">
        <v>0.8936170212765957</v>
      </c>
      <c r="H5" s="25">
        <v>2.9977777777777779</v>
      </c>
    </row>
    <row r="6" spans="1:8" x14ac:dyDescent="0.25">
      <c r="A6" s="48"/>
      <c r="B6" s="2" t="s">
        <v>62</v>
      </c>
      <c r="C6" s="6">
        <v>53</v>
      </c>
      <c r="D6" s="6">
        <v>46</v>
      </c>
      <c r="E6" s="7">
        <v>0.86792452830188682</v>
      </c>
      <c r="F6" s="6">
        <v>36</v>
      </c>
      <c r="G6" s="24">
        <v>0.67924528301886788</v>
      </c>
      <c r="H6" s="25">
        <v>2.152173913043478</v>
      </c>
    </row>
    <row r="7" spans="1:8" x14ac:dyDescent="0.25">
      <c r="A7" s="48" t="s">
        <v>35</v>
      </c>
      <c r="B7" s="2" t="s">
        <v>58</v>
      </c>
      <c r="C7" s="18" t="s">
        <v>9</v>
      </c>
      <c r="D7" s="18" t="s">
        <v>9</v>
      </c>
      <c r="E7" s="26" t="s">
        <v>9</v>
      </c>
      <c r="F7" s="18" t="s">
        <v>9</v>
      </c>
      <c r="G7" s="18" t="s">
        <v>9</v>
      </c>
      <c r="H7" s="26" t="s">
        <v>9</v>
      </c>
    </row>
    <row r="8" spans="1:8" x14ac:dyDescent="0.25">
      <c r="A8" s="48"/>
      <c r="B8" s="2" t="s">
        <v>59</v>
      </c>
      <c r="C8" s="18" t="s">
        <v>9</v>
      </c>
      <c r="D8" s="18" t="s">
        <v>9</v>
      </c>
      <c r="E8" s="26" t="s">
        <v>9</v>
      </c>
      <c r="F8" s="18" t="s">
        <v>9</v>
      </c>
      <c r="G8" s="18" t="s">
        <v>9</v>
      </c>
      <c r="H8" s="26" t="s">
        <v>9</v>
      </c>
    </row>
    <row r="9" spans="1:8" x14ac:dyDescent="0.25">
      <c r="A9" s="48"/>
      <c r="B9" s="2" t="s">
        <v>60</v>
      </c>
      <c r="C9" s="18" t="s">
        <v>9</v>
      </c>
      <c r="D9" s="18" t="s">
        <v>9</v>
      </c>
      <c r="E9" s="26" t="s">
        <v>9</v>
      </c>
      <c r="F9" s="18" t="s">
        <v>9</v>
      </c>
      <c r="G9" s="18" t="s">
        <v>9</v>
      </c>
      <c r="H9" s="26" t="s">
        <v>9</v>
      </c>
    </row>
    <row r="10" spans="1:8" x14ac:dyDescent="0.25">
      <c r="A10" s="48"/>
      <c r="B10" s="2" t="s">
        <v>61</v>
      </c>
      <c r="C10" s="18" t="s">
        <v>9</v>
      </c>
      <c r="D10" s="18" t="s">
        <v>9</v>
      </c>
      <c r="E10" s="26" t="s">
        <v>9</v>
      </c>
      <c r="F10" s="18" t="s">
        <v>9</v>
      </c>
      <c r="G10" s="18" t="s">
        <v>9</v>
      </c>
      <c r="H10" s="26" t="s">
        <v>9</v>
      </c>
    </row>
    <row r="11" spans="1:8" x14ac:dyDescent="0.25">
      <c r="A11" s="48"/>
      <c r="B11" s="2" t="s">
        <v>62</v>
      </c>
      <c r="C11" s="18" t="s">
        <v>9</v>
      </c>
      <c r="D11" s="18" t="s">
        <v>9</v>
      </c>
      <c r="E11" s="26" t="s">
        <v>9</v>
      </c>
      <c r="F11" s="18" t="s">
        <v>9</v>
      </c>
      <c r="G11" s="18" t="s">
        <v>9</v>
      </c>
      <c r="H11" s="26" t="s">
        <v>9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6" workbookViewId="0">
      <selection activeCell="C52" sqref="C52:H52"/>
    </sheetView>
  </sheetViews>
  <sheetFormatPr defaultRowHeight="15" x14ac:dyDescent="0.25"/>
  <cols>
    <col min="1" max="1" width="14" style="15" customWidth="1"/>
    <col min="2" max="8" width="14" style="9" customWidth="1"/>
  </cols>
  <sheetData>
    <row r="1" spans="1:8" ht="30" x14ac:dyDescent="0.25">
      <c r="A1" s="10" t="s">
        <v>0</v>
      </c>
      <c r="B1" s="1" t="s">
        <v>30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31</v>
      </c>
      <c r="H1" s="3" t="s">
        <v>57</v>
      </c>
    </row>
    <row r="2" spans="1:8" x14ac:dyDescent="0.25">
      <c r="A2" s="48" t="s">
        <v>2</v>
      </c>
      <c r="B2" s="2" t="s">
        <v>58</v>
      </c>
      <c r="C2" s="6">
        <v>38</v>
      </c>
      <c r="D2" s="6">
        <v>37</v>
      </c>
      <c r="E2" s="7">
        <v>0.97368421052631582</v>
      </c>
      <c r="F2" s="6">
        <v>34</v>
      </c>
      <c r="G2" s="7">
        <v>0.89473684210526316</v>
      </c>
      <c r="H2" s="8">
        <v>3.0270270270270272</v>
      </c>
    </row>
    <row r="3" spans="1:8" x14ac:dyDescent="0.25">
      <c r="A3" s="48"/>
      <c r="B3" s="2" t="s">
        <v>59</v>
      </c>
      <c r="C3" s="6">
        <v>31</v>
      </c>
      <c r="D3" s="6">
        <v>30</v>
      </c>
      <c r="E3" s="7">
        <v>0.967741935483871</v>
      </c>
      <c r="F3" s="6">
        <v>26</v>
      </c>
      <c r="G3" s="7">
        <v>0.83870967741935487</v>
      </c>
      <c r="H3" s="8">
        <v>2.6896551724137931</v>
      </c>
    </row>
    <row r="4" spans="1:8" x14ac:dyDescent="0.25">
      <c r="A4" s="48"/>
      <c r="B4" s="2" t="s">
        <v>60</v>
      </c>
      <c r="C4" s="6">
        <v>22</v>
      </c>
      <c r="D4" s="6">
        <v>18</v>
      </c>
      <c r="E4" s="7">
        <v>0.81818181818181823</v>
      </c>
      <c r="F4" s="6">
        <v>18</v>
      </c>
      <c r="G4" s="7">
        <v>0.81818181818181823</v>
      </c>
      <c r="H4" s="8">
        <v>3.1666666666666665</v>
      </c>
    </row>
    <row r="5" spans="1:8" x14ac:dyDescent="0.25">
      <c r="A5" s="48"/>
      <c r="B5" s="2" t="s">
        <v>61</v>
      </c>
      <c r="C5" s="6">
        <v>29</v>
      </c>
      <c r="D5" s="6">
        <v>28</v>
      </c>
      <c r="E5" s="7">
        <v>0.96551724137931039</v>
      </c>
      <c r="F5" s="6">
        <v>28</v>
      </c>
      <c r="G5" s="7">
        <v>0.96551724137931039</v>
      </c>
      <c r="H5" s="8">
        <v>3.1392857142857142</v>
      </c>
    </row>
    <row r="6" spans="1:8" x14ac:dyDescent="0.25">
      <c r="A6" s="48"/>
      <c r="B6" s="2" t="s">
        <v>62</v>
      </c>
      <c r="C6" s="6">
        <v>24</v>
      </c>
      <c r="D6" s="6">
        <v>20</v>
      </c>
      <c r="E6" s="7">
        <v>0.83333333333333337</v>
      </c>
      <c r="F6" s="6">
        <v>18</v>
      </c>
      <c r="G6" s="7">
        <v>0.75</v>
      </c>
      <c r="H6" s="8">
        <v>2.6</v>
      </c>
    </row>
    <row r="7" spans="1:8" x14ac:dyDescent="0.25">
      <c r="A7" s="48" t="s">
        <v>3</v>
      </c>
      <c r="B7" s="2" t="s">
        <v>58</v>
      </c>
      <c r="C7" s="6">
        <v>22</v>
      </c>
      <c r="D7" s="6">
        <v>22</v>
      </c>
      <c r="E7" s="7">
        <v>1</v>
      </c>
      <c r="F7" s="6">
        <v>14</v>
      </c>
      <c r="G7" s="7">
        <v>0.63636363636363635</v>
      </c>
      <c r="H7" s="8">
        <v>2</v>
      </c>
    </row>
    <row r="8" spans="1:8" x14ac:dyDescent="0.25">
      <c r="A8" s="48"/>
      <c r="B8" s="2" t="s">
        <v>59</v>
      </c>
      <c r="C8" s="6">
        <v>22</v>
      </c>
      <c r="D8" s="6">
        <v>21</v>
      </c>
      <c r="E8" s="7">
        <v>0.95454545454545459</v>
      </c>
      <c r="F8" s="6">
        <v>10</v>
      </c>
      <c r="G8" s="7">
        <v>0.45454545454545453</v>
      </c>
      <c r="H8" s="8">
        <v>1.6190476190476191</v>
      </c>
    </row>
    <row r="9" spans="1:8" x14ac:dyDescent="0.25">
      <c r="A9" s="48"/>
      <c r="B9" s="2" t="s">
        <v>60</v>
      </c>
      <c r="C9" s="6">
        <v>18</v>
      </c>
      <c r="D9" s="6">
        <v>16</v>
      </c>
      <c r="E9" s="7">
        <v>0.88888888888888884</v>
      </c>
      <c r="F9" s="6">
        <v>14</v>
      </c>
      <c r="G9" s="7">
        <v>0.77777777777777779</v>
      </c>
      <c r="H9" s="8">
        <v>2.5</v>
      </c>
    </row>
    <row r="10" spans="1:8" x14ac:dyDescent="0.25">
      <c r="A10" s="48"/>
      <c r="B10" s="2" t="s">
        <v>61</v>
      </c>
      <c r="C10" s="6">
        <v>16</v>
      </c>
      <c r="D10" s="6">
        <v>15</v>
      </c>
      <c r="E10" s="7">
        <v>0.9375</v>
      </c>
      <c r="F10" s="6">
        <v>13</v>
      </c>
      <c r="G10" s="7">
        <v>0.8125</v>
      </c>
      <c r="H10" s="8">
        <v>2.8</v>
      </c>
    </row>
    <row r="11" spans="1:8" x14ac:dyDescent="0.25">
      <c r="A11" s="48"/>
      <c r="B11" s="2" t="s">
        <v>62</v>
      </c>
      <c r="C11" s="6">
        <v>27</v>
      </c>
      <c r="D11" s="6">
        <v>24</v>
      </c>
      <c r="E11" s="7">
        <v>0.88888888888888884</v>
      </c>
      <c r="F11" s="6">
        <v>17</v>
      </c>
      <c r="G11" s="7">
        <v>0.62962962962962965</v>
      </c>
      <c r="H11" s="8">
        <v>1.875</v>
      </c>
    </row>
    <row r="12" spans="1:8" ht="30" x14ac:dyDescent="0.25">
      <c r="A12" s="10" t="s">
        <v>36</v>
      </c>
      <c r="B12" s="1" t="s">
        <v>30</v>
      </c>
      <c r="C12" s="3" t="s">
        <v>53</v>
      </c>
      <c r="D12" s="3" t="s">
        <v>54</v>
      </c>
      <c r="E12" s="3" t="s">
        <v>55</v>
      </c>
      <c r="F12" s="3" t="s">
        <v>56</v>
      </c>
      <c r="G12" s="3" t="s">
        <v>31</v>
      </c>
      <c r="H12" s="3" t="s">
        <v>57</v>
      </c>
    </row>
    <row r="13" spans="1:8" x14ac:dyDescent="0.25">
      <c r="A13" s="50" t="s">
        <v>37</v>
      </c>
      <c r="B13" s="2" t="s">
        <v>58</v>
      </c>
      <c r="C13" s="6">
        <v>2</v>
      </c>
      <c r="D13" s="6">
        <v>2</v>
      </c>
      <c r="E13" s="7">
        <v>1</v>
      </c>
      <c r="F13" s="6">
        <v>2</v>
      </c>
      <c r="G13" s="7">
        <v>1</v>
      </c>
      <c r="H13" s="8">
        <v>3</v>
      </c>
    </row>
    <row r="14" spans="1:8" x14ac:dyDescent="0.25">
      <c r="A14" s="51"/>
      <c r="B14" s="2" t="s">
        <v>59</v>
      </c>
      <c r="C14" s="6">
        <v>3</v>
      </c>
      <c r="D14" s="6">
        <v>3</v>
      </c>
      <c r="E14" s="7">
        <v>1</v>
      </c>
      <c r="F14" s="6">
        <v>2</v>
      </c>
      <c r="G14" s="7">
        <v>0.66666666666666663</v>
      </c>
      <c r="H14" s="8">
        <v>2</v>
      </c>
    </row>
    <row r="15" spans="1:8" x14ac:dyDescent="0.25">
      <c r="A15" s="51"/>
      <c r="B15" s="2" t="s">
        <v>60</v>
      </c>
      <c r="C15" s="6">
        <v>1</v>
      </c>
      <c r="D15" s="6">
        <v>1</v>
      </c>
      <c r="E15" s="7">
        <v>1</v>
      </c>
      <c r="F15" s="6">
        <v>1</v>
      </c>
      <c r="G15" s="7">
        <v>1</v>
      </c>
      <c r="H15" s="8">
        <v>3</v>
      </c>
    </row>
    <row r="16" spans="1:8" x14ac:dyDescent="0.25">
      <c r="A16" s="51"/>
      <c r="B16" s="2" t="s">
        <v>61</v>
      </c>
      <c r="C16" s="6">
        <v>1</v>
      </c>
      <c r="D16" s="6">
        <v>1</v>
      </c>
      <c r="E16" s="7">
        <v>1</v>
      </c>
      <c r="F16" s="6">
        <v>1</v>
      </c>
      <c r="G16" s="7">
        <v>1</v>
      </c>
      <c r="H16" s="8">
        <v>4</v>
      </c>
    </row>
    <row r="17" spans="1:8" x14ac:dyDescent="0.25">
      <c r="A17" s="52"/>
      <c r="B17" s="2" t="s">
        <v>62</v>
      </c>
      <c r="C17" s="6">
        <v>4</v>
      </c>
      <c r="D17" s="6">
        <v>3</v>
      </c>
      <c r="E17" s="7">
        <v>0.75</v>
      </c>
      <c r="F17" s="6">
        <v>2</v>
      </c>
      <c r="G17" s="7">
        <v>0.5</v>
      </c>
      <c r="H17" s="8">
        <v>1.6666666666666667</v>
      </c>
    </row>
    <row r="18" spans="1:8" x14ac:dyDescent="0.25">
      <c r="A18" s="49" t="s">
        <v>38</v>
      </c>
      <c r="B18" s="2" t="s">
        <v>58</v>
      </c>
      <c r="C18" s="37">
        <v>1</v>
      </c>
      <c r="D18" s="37">
        <v>1</v>
      </c>
      <c r="E18" s="7">
        <v>1</v>
      </c>
      <c r="F18" s="27">
        <v>1</v>
      </c>
      <c r="G18" s="7">
        <v>1</v>
      </c>
      <c r="H18" s="28">
        <v>4</v>
      </c>
    </row>
    <row r="19" spans="1:8" x14ac:dyDescent="0.25">
      <c r="A19" s="49"/>
      <c r="B19" s="2" t="s">
        <v>59</v>
      </c>
      <c r="C19" s="37">
        <v>1</v>
      </c>
      <c r="D19" s="37">
        <v>1</v>
      </c>
      <c r="E19" s="7">
        <v>1</v>
      </c>
      <c r="F19" s="6">
        <v>0</v>
      </c>
      <c r="G19" s="7">
        <v>0</v>
      </c>
      <c r="H19" s="8">
        <v>0</v>
      </c>
    </row>
    <row r="20" spans="1:8" x14ac:dyDescent="0.25">
      <c r="A20" s="49"/>
      <c r="B20" s="2" t="s">
        <v>60</v>
      </c>
      <c r="C20" s="37"/>
      <c r="D20" s="37"/>
      <c r="E20" s="7"/>
      <c r="F20" s="27"/>
      <c r="G20" s="7"/>
      <c r="H20" s="28"/>
    </row>
    <row r="21" spans="1:8" x14ac:dyDescent="0.25">
      <c r="A21" s="49"/>
      <c r="B21" s="2" t="s">
        <v>61</v>
      </c>
      <c r="C21" s="37">
        <v>2</v>
      </c>
      <c r="D21" s="37">
        <v>2</v>
      </c>
      <c r="E21" s="7">
        <v>1</v>
      </c>
      <c r="F21" s="6">
        <v>2</v>
      </c>
      <c r="G21" s="7">
        <v>1</v>
      </c>
      <c r="H21" s="8">
        <v>3</v>
      </c>
    </row>
    <row r="22" spans="1:8" x14ac:dyDescent="0.25">
      <c r="A22" s="49"/>
      <c r="B22" s="2" t="s">
        <v>62</v>
      </c>
      <c r="C22" s="37"/>
      <c r="D22" s="37"/>
      <c r="E22" s="7"/>
      <c r="F22" s="6"/>
      <c r="G22" s="7"/>
      <c r="H22" s="8"/>
    </row>
    <row r="23" spans="1:8" x14ac:dyDescent="0.25">
      <c r="A23" s="48" t="s">
        <v>10</v>
      </c>
      <c r="B23" s="2" t="s">
        <v>58</v>
      </c>
      <c r="C23" s="6">
        <v>1</v>
      </c>
      <c r="D23" s="6">
        <v>1</v>
      </c>
      <c r="E23" s="7">
        <v>1</v>
      </c>
      <c r="F23" s="6">
        <v>1</v>
      </c>
      <c r="G23" s="7">
        <v>1</v>
      </c>
      <c r="H23" s="8">
        <v>4</v>
      </c>
    </row>
    <row r="24" spans="1:8" x14ac:dyDescent="0.25">
      <c r="A24" s="48"/>
      <c r="B24" s="2" t="s">
        <v>59</v>
      </c>
      <c r="C24" s="6">
        <v>2</v>
      </c>
      <c r="D24" s="6">
        <v>2</v>
      </c>
      <c r="E24" s="7">
        <v>1</v>
      </c>
      <c r="F24" s="6">
        <v>1</v>
      </c>
      <c r="G24" s="7">
        <v>0.5</v>
      </c>
      <c r="H24" s="8">
        <v>1</v>
      </c>
    </row>
    <row r="25" spans="1:8" x14ac:dyDescent="0.25">
      <c r="A25" s="48"/>
      <c r="B25" s="2" t="s">
        <v>60</v>
      </c>
      <c r="C25" s="27">
        <v>2</v>
      </c>
      <c r="D25" s="27">
        <v>2</v>
      </c>
      <c r="E25" s="7">
        <v>1</v>
      </c>
      <c r="F25" s="27">
        <v>2</v>
      </c>
      <c r="G25" s="7">
        <v>1</v>
      </c>
      <c r="H25" s="28">
        <v>2.5</v>
      </c>
    </row>
    <row r="26" spans="1:8" x14ac:dyDescent="0.25">
      <c r="A26" s="48"/>
      <c r="B26" s="2" t="s">
        <v>61</v>
      </c>
      <c r="C26" s="6">
        <v>1</v>
      </c>
      <c r="D26" s="6">
        <v>1</v>
      </c>
      <c r="E26" s="7">
        <v>1</v>
      </c>
      <c r="F26" s="6">
        <v>1</v>
      </c>
      <c r="G26" s="7">
        <v>1</v>
      </c>
      <c r="H26" s="8">
        <v>4</v>
      </c>
    </row>
    <row r="27" spans="1:8" x14ac:dyDescent="0.25">
      <c r="A27" s="48"/>
      <c r="B27" s="2" t="s">
        <v>62</v>
      </c>
      <c r="C27" s="6"/>
      <c r="D27" s="6"/>
      <c r="E27" s="7"/>
      <c r="F27" s="6"/>
      <c r="G27" s="7"/>
      <c r="H27" s="8"/>
    </row>
    <row r="28" spans="1:8" x14ac:dyDescent="0.25">
      <c r="A28" s="48" t="s">
        <v>11</v>
      </c>
      <c r="B28" s="2" t="s">
        <v>58</v>
      </c>
      <c r="C28" s="6"/>
      <c r="D28" s="6"/>
      <c r="E28" s="7"/>
      <c r="F28" s="6"/>
      <c r="G28" s="7"/>
      <c r="H28" s="8"/>
    </row>
    <row r="29" spans="1:8" x14ac:dyDescent="0.25">
      <c r="A29" s="48"/>
      <c r="B29" s="2" t="s">
        <v>59</v>
      </c>
      <c r="C29" s="6">
        <v>1</v>
      </c>
      <c r="D29" s="6">
        <v>1</v>
      </c>
      <c r="E29" s="7">
        <v>1</v>
      </c>
      <c r="F29" s="6">
        <v>0</v>
      </c>
      <c r="G29" s="7">
        <v>0</v>
      </c>
      <c r="H29" s="8">
        <v>0</v>
      </c>
    </row>
    <row r="30" spans="1:8" x14ac:dyDescent="0.25">
      <c r="A30" s="48"/>
      <c r="B30" s="2" t="s">
        <v>60</v>
      </c>
      <c r="C30" s="6">
        <v>1</v>
      </c>
      <c r="D30" s="6">
        <v>0</v>
      </c>
      <c r="E30" s="7">
        <v>0</v>
      </c>
      <c r="F30" s="6">
        <v>0</v>
      </c>
      <c r="G30" s="7">
        <v>0</v>
      </c>
      <c r="H30" s="8"/>
    </row>
    <row r="31" spans="1:8" x14ac:dyDescent="0.25">
      <c r="A31" s="48"/>
      <c r="B31" s="2" t="s">
        <v>61</v>
      </c>
      <c r="C31" s="6"/>
      <c r="D31" s="6"/>
      <c r="E31" s="7"/>
      <c r="F31" s="6"/>
      <c r="G31" s="7"/>
      <c r="H31" s="8"/>
    </row>
    <row r="32" spans="1:8" x14ac:dyDescent="0.25">
      <c r="A32" s="48"/>
      <c r="B32" s="2" t="s">
        <v>62</v>
      </c>
      <c r="C32" s="6"/>
      <c r="D32" s="6"/>
      <c r="E32" s="7"/>
      <c r="F32" s="6"/>
      <c r="G32" s="7"/>
      <c r="H32" s="8"/>
    </row>
    <row r="33" spans="1:8" x14ac:dyDescent="0.25">
      <c r="A33" s="48" t="s">
        <v>12</v>
      </c>
      <c r="B33" s="2" t="s">
        <v>58</v>
      </c>
      <c r="C33" s="6">
        <v>25</v>
      </c>
      <c r="D33" s="6">
        <v>24</v>
      </c>
      <c r="E33" s="7">
        <v>0.96</v>
      </c>
      <c r="F33" s="6">
        <v>18</v>
      </c>
      <c r="G33" s="7">
        <v>0.72</v>
      </c>
      <c r="H33" s="8">
        <v>2.4166666666666665</v>
      </c>
    </row>
    <row r="34" spans="1:8" x14ac:dyDescent="0.25">
      <c r="A34" s="48"/>
      <c r="B34" s="2" t="s">
        <v>59</v>
      </c>
      <c r="C34" s="6">
        <v>12</v>
      </c>
      <c r="D34" s="6">
        <v>11</v>
      </c>
      <c r="E34" s="7">
        <v>0.91666666666666663</v>
      </c>
      <c r="F34" s="6">
        <v>8</v>
      </c>
      <c r="G34" s="7">
        <v>0.66666666666666663</v>
      </c>
      <c r="H34" s="8">
        <v>2.2727272727272729</v>
      </c>
    </row>
    <row r="35" spans="1:8" x14ac:dyDescent="0.25">
      <c r="A35" s="48"/>
      <c r="B35" s="2" t="s">
        <v>60</v>
      </c>
      <c r="C35" s="6">
        <v>15</v>
      </c>
      <c r="D35" s="6">
        <v>13</v>
      </c>
      <c r="E35" s="7">
        <v>0.8666666666666667</v>
      </c>
      <c r="F35" s="6">
        <v>13</v>
      </c>
      <c r="G35" s="7">
        <v>0.8666666666666667</v>
      </c>
      <c r="H35" s="8">
        <v>3</v>
      </c>
    </row>
    <row r="36" spans="1:8" x14ac:dyDescent="0.25">
      <c r="A36" s="48"/>
      <c r="B36" s="2" t="s">
        <v>61</v>
      </c>
      <c r="C36" s="6">
        <v>22</v>
      </c>
      <c r="D36" s="6">
        <v>22</v>
      </c>
      <c r="E36" s="7">
        <v>1</v>
      </c>
      <c r="F36" s="6">
        <v>21</v>
      </c>
      <c r="G36" s="7">
        <v>0.95454545454545459</v>
      </c>
      <c r="H36" s="8">
        <v>3</v>
      </c>
    </row>
    <row r="37" spans="1:8" x14ac:dyDescent="0.25">
      <c r="A37" s="48"/>
      <c r="B37" s="2" t="s">
        <v>62</v>
      </c>
      <c r="C37" s="6">
        <v>18</v>
      </c>
      <c r="D37" s="6">
        <v>18</v>
      </c>
      <c r="E37" s="7">
        <v>1</v>
      </c>
      <c r="F37" s="6">
        <v>13</v>
      </c>
      <c r="G37" s="7">
        <v>0.72222222222222221</v>
      </c>
      <c r="H37" s="8">
        <v>2.0555555555555554</v>
      </c>
    </row>
    <row r="38" spans="1:8" x14ac:dyDescent="0.25">
      <c r="A38" s="48" t="s">
        <v>13</v>
      </c>
      <c r="B38" s="2" t="s">
        <v>58</v>
      </c>
      <c r="C38" s="18" t="s">
        <v>9</v>
      </c>
      <c r="D38" s="6" t="s">
        <v>9</v>
      </c>
      <c r="E38" s="7" t="s">
        <v>9</v>
      </c>
      <c r="F38" s="6" t="s">
        <v>9</v>
      </c>
      <c r="G38" s="7" t="s">
        <v>9</v>
      </c>
      <c r="H38" s="8" t="s">
        <v>9</v>
      </c>
    </row>
    <row r="39" spans="1:8" x14ac:dyDescent="0.25">
      <c r="A39" s="48"/>
      <c r="B39" s="2" t="s">
        <v>59</v>
      </c>
      <c r="C39" s="6" t="s">
        <v>9</v>
      </c>
      <c r="D39" s="6" t="s">
        <v>9</v>
      </c>
      <c r="E39" s="7" t="s">
        <v>9</v>
      </c>
      <c r="F39" s="6" t="s">
        <v>9</v>
      </c>
      <c r="G39" s="7" t="s">
        <v>9</v>
      </c>
      <c r="H39" s="8" t="s">
        <v>9</v>
      </c>
    </row>
    <row r="40" spans="1:8" x14ac:dyDescent="0.25">
      <c r="A40" s="48"/>
      <c r="B40" s="2" t="s">
        <v>60</v>
      </c>
      <c r="C40" s="6" t="s">
        <v>9</v>
      </c>
      <c r="D40" s="6" t="s">
        <v>9</v>
      </c>
      <c r="E40" s="7" t="s">
        <v>9</v>
      </c>
      <c r="F40" s="6" t="s">
        <v>9</v>
      </c>
      <c r="G40" s="7" t="s">
        <v>9</v>
      </c>
      <c r="H40" s="8" t="s">
        <v>9</v>
      </c>
    </row>
    <row r="41" spans="1:8" x14ac:dyDescent="0.25">
      <c r="A41" s="48"/>
      <c r="B41" s="2" t="s">
        <v>61</v>
      </c>
      <c r="C41" s="6" t="s">
        <v>9</v>
      </c>
      <c r="D41" s="6" t="s">
        <v>9</v>
      </c>
      <c r="E41" s="7" t="s">
        <v>9</v>
      </c>
      <c r="F41" s="6" t="s">
        <v>9</v>
      </c>
      <c r="G41" s="7" t="s">
        <v>9</v>
      </c>
      <c r="H41" s="8" t="s">
        <v>9</v>
      </c>
    </row>
    <row r="42" spans="1:8" x14ac:dyDescent="0.25">
      <c r="A42" s="48"/>
      <c r="B42" s="2" t="s">
        <v>62</v>
      </c>
      <c r="C42" s="6" t="s">
        <v>9</v>
      </c>
      <c r="D42" s="6" t="s">
        <v>9</v>
      </c>
      <c r="E42" s="7" t="s">
        <v>9</v>
      </c>
      <c r="F42" s="6" t="s">
        <v>9</v>
      </c>
      <c r="G42" s="7" t="s">
        <v>9</v>
      </c>
      <c r="H42" s="8" t="s">
        <v>9</v>
      </c>
    </row>
    <row r="43" spans="1:8" x14ac:dyDescent="0.25">
      <c r="A43" s="49" t="s">
        <v>39</v>
      </c>
      <c r="B43" s="2" t="s">
        <v>58</v>
      </c>
      <c r="C43" s="6">
        <v>26</v>
      </c>
      <c r="D43" s="6">
        <v>26</v>
      </c>
      <c r="E43" s="7">
        <v>1</v>
      </c>
      <c r="F43" s="6">
        <v>22</v>
      </c>
      <c r="G43" s="7">
        <v>0.84615384615384615</v>
      </c>
      <c r="H43" s="8">
        <v>2.7692307692307692</v>
      </c>
    </row>
    <row r="44" spans="1:8" x14ac:dyDescent="0.25">
      <c r="A44" s="49"/>
      <c r="B44" s="2" t="s">
        <v>59</v>
      </c>
      <c r="C44" s="6">
        <v>29</v>
      </c>
      <c r="D44" s="6">
        <v>28</v>
      </c>
      <c r="E44" s="7">
        <v>0.96551724137931039</v>
      </c>
      <c r="F44" s="6">
        <v>22</v>
      </c>
      <c r="G44" s="7">
        <v>0.75862068965517238</v>
      </c>
      <c r="H44" s="8">
        <v>2.5925925925925926</v>
      </c>
    </row>
    <row r="45" spans="1:8" x14ac:dyDescent="0.25">
      <c r="A45" s="49"/>
      <c r="B45" s="2" t="s">
        <v>60</v>
      </c>
      <c r="C45" s="6">
        <v>19</v>
      </c>
      <c r="D45" s="6">
        <v>16</v>
      </c>
      <c r="E45" s="7">
        <v>0.84210526315789469</v>
      </c>
      <c r="F45" s="6">
        <v>15</v>
      </c>
      <c r="G45" s="7">
        <v>0.78947368421052633</v>
      </c>
      <c r="H45" s="8">
        <v>2.9375</v>
      </c>
    </row>
    <row r="46" spans="1:8" x14ac:dyDescent="0.25">
      <c r="A46" s="49"/>
      <c r="B46" s="2" t="s">
        <v>61</v>
      </c>
      <c r="C46" s="6">
        <v>17</v>
      </c>
      <c r="D46" s="6">
        <v>15</v>
      </c>
      <c r="E46" s="7">
        <v>0.88235294117647056</v>
      </c>
      <c r="F46" s="6">
        <v>14</v>
      </c>
      <c r="G46" s="7">
        <v>0.82352941176470584</v>
      </c>
      <c r="H46" s="8">
        <v>2.9733333333333332</v>
      </c>
    </row>
    <row r="47" spans="1:8" x14ac:dyDescent="0.25">
      <c r="A47" s="49"/>
      <c r="B47" s="2" t="s">
        <v>62</v>
      </c>
      <c r="C47" s="6">
        <v>21</v>
      </c>
      <c r="D47" s="6">
        <v>18</v>
      </c>
      <c r="E47" s="7">
        <v>0.8571428571428571</v>
      </c>
      <c r="F47" s="6">
        <v>16</v>
      </c>
      <c r="G47" s="7">
        <v>0.76190476190476186</v>
      </c>
      <c r="H47" s="8">
        <v>2.4444444444444446</v>
      </c>
    </row>
    <row r="48" spans="1:8" x14ac:dyDescent="0.25">
      <c r="A48" s="49" t="s">
        <v>40</v>
      </c>
      <c r="B48" s="2" t="s">
        <v>58</v>
      </c>
      <c r="C48" s="6">
        <v>4</v>
      </c>
      <c r="D48" s="6">
        <v>4</v>
      </c>
      <c r="E48" s="7">
        <v>1</v>
      </c>
      <c r="F48" s="6">
        <v>3</v>
      </c>
      <c r="G48" s="7">
        <v>0.75</v>
      </c>
      <c r="H48" s="8">
        <v>2.25</v>
      </c>
    </row>
    <row r="49" spans="1:8" x14ac:dyDescent="0.25">
      <c r="A49" s="49"/>
      <c r="B49" s="2" t="s">
        <v>59</v>
      </c>
      <c r="C49" s="6">
        <v>5</v>
      </c>
      <c r="D49" s="6">
        <v>5</v>
      </c>
      <c r="E49" s="7">
        <v>1</v>
      </c>
      <c r="F49" s="6">
        <v>3</v>
      </c>
      <c r="G49" s="7">
        <v>0.6</v>
      </c>
      <c r="H49" s="8">
        <v>2</v>
      </c>
    </row>
    <row r="50" spans="1:8" x14ac:dyDescent="0.25">
      <c r="A50" s="49"/>
      <c r="B50" s="2" t="s">
        <v>60</v>
      </c>
      <c r="C50" s="6">
        <v>1</v>
      </c>
      <c r="D50" s="6">
        <v>1</v>
      </c>
      <c r="E50" s="7">
        <v>1</v>
      </c>
      <c r="F50" s="6">
        <v>1</v>
      </c>
      <c r="G50" s="7">
        <v>1</v>
      </c>
      <c r="H50" s="8">
        <v>3</v>
      </c>
    </row>
    <row r="51" spans="1:8" x14ac:dyDescent="0.25">
      <c r="A51" s="49"/>
      <c r="B51" s="2" t="s">
        <v>61</v>
      </c>
      <c r="C51" s="6">
        <v>4</v>
      </c>
      <c r="D51" s="6">
        <v>4</v>
      </c>
      <c r="E51" s="7">
        <v>1</v>
      </c>
      <c r="F51" s="6">
        <v>3</v>
      </c>
      <c r="G51" s="7">
        <v>0.75</v>
      </c>
      <c r="H51" s="8">
        <v>2.5749999999999997</v>
      </c>
    </row>
    <row r="52" spans="1:8" x14ac:dyDescent="0.25">
      <c r="A52" s="49"/>
      <c r="B52" s="2" t="s">
        <v>62</v>
      </c>
      <c r="C52" s="6">
        <v>10</v>
      </c>
      <c r="D52" s="6">
        <v>7</v>
      </c>
      <c r="E52" s="7">
        <v>0.7</v>
      </c>
      <c r="F52" s="6">
        <v>5</v>
      </c>
      <c r="G52" s="7">
        <v>0.5</v>
      </c>
      <c r="H52" s="8">
        <v>1.8571428571428572</v>
      </c>
    </row>
    <row r="53" spans="1:8" x14ac:dyDescent="0.25">
      <c r="A53" s="49" t="s">
        <v>41</v>
      </c>
      <c r="B53" s="2" t="s">
        <v>58</v>
      </c>
      <c r="C53" s="6">
        <v>1</v>
      </c>
      <c r="D53" s="6">
        <v>1</v>
      </c>
      <c r="E53" s="7">
        <v>1</v>
      </c>
      <c r="F53" s="6">
        <v>1</v>
      </c>
      <c r="G53" s="7">
        <v>1</v>
      </c>
      <c r="H53" s="8">
        <v>3</v>
      </c>
    </row>
    <row r="54" spans="1:8" x14ac:dyDescent="0.25">
      <c r="A54" s="49"/>
      <c r="B54" s="2" t="s">
        <v>59</v>
      </c>
      <c r="C54" s="6">
        <v>1</v>
      </c>
      <c r="D54" s="6">
        <v>1</v>
      </c>
      <c r="E54" s="7">
        <v>1</v>
      </c>
      <c r="F54" s="6">
        <v>1</v>
      </c>
      <c r="G54" s="7">
        <v>1</v>
      </c>
      <c r="H54" s="8">
        <v>2</v>
      </c>
    </row>
    <row r="55" spans="1:8" x14ac:dyDescent="0.25">
      <c r="A55" s="49"/>
      <c r="B55" s="2" t="s">
        <v>60</v>
      </c>
      <c r="C55" s="6">
        <v>1</v>
      </c>
      <c r="D55" s="6">
        <v>1</v>
      </c>
      <c r="E55" s="7">
        <v>1</v>
      </c>
      <c r="F55" s="6">
        <v>0</v>
      </c>
      <c r="G55" s="7">
        <v>0</v>
      </c>
      <c r="H55" s="8">
        <v>0</v>
      </c>
    </row>
    <row r="56" spans="1:8" x14ac:dyDescent="0.25">
      <c r="A56" s="49"/>
      <c r="B56" s="2" t="s">
        <v>61</v>
      </c>
      <c r="C56" s="6"/>
      <c r="D56" s="6"/>
      <c r="E56" s="7"/>
      <c r="F56" s="6"/>
      <c r="G56" s="7"/>
      <c r="H56" s="8"/>
    </row>
    <row r="57" spans="1:8" x14ac:dyDescent="0.25">
      <c r="A57" s="49"/>
      <c r="B57" s="2" t="s">
        <v>62</v>
      </c>
      <c r="C57" s="6"/>
      <c r="D57" s="6"/>
      <c r="E57" s="7"/>
      <c r="F57" s="6"/>
      <c r="G57" s="7"/>
      <c r="H57" s="8"/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6" sqref="B6:K6"/>
    </sheetView>
  </sheetViews>
  <sheetFormatPr defaultRowHeight="15" x14ac:dyDescent="0.25"/>
  <cols>
    <col min="1" max="1" width="15.42578125" style="15" customWidth="1"/>
    <col min="2" max="11" width="11.7109375" style="9" customWidth="1"/>
  </cols>
  <sheetData>
    <row r="1" spans="1:11" ht="45" x14ac:dyDescent="0.25">
      <c r="A1" s="29" t="s">
        <v>30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</row>
    <row r="2" spans="1:11" x14ac:dyDescent="0.25">
      <c r="A2" s="11" t="s">
        <v>58</v>
      </c>
      <c r="B2" s="30">
        <v>2</v>
      </c>
      <c r="C2" s="31">
        <v>180</v>
      </c>
      <c r="D2" s="32">
        <v>450</v>
      </c>
      <c r="E2" s="31">
        <v>6</v>
      </c>
      <c r="F2" s="31">
        <v>0.4</v>
      </c>
      <c r="G2" s="33">
        <v>0.4</v>
      </c>
      <c r="H2" s="32">
        <v>15</v>
      </c>
      <c r="I2" s="30">
        <v>60</v>
      </c>
      <c r="J2" s="30">
        <v>64</v>
      </c>
      <c r="K2" s="34">
        <v>0.9375</v>
      </c>
    </row>
    <row r="3" spans="1:11" x14ac:dyDescent="0.25">
      <c r="A3" s="11" t="s">
        <v>59</v>
      </c>
      <c r="B3" s="30">
        <v>2</v>
      </c>
      <c r="C3" s="31">
        <v>162</v>
      </c>
      <c r="D3" s="32">
        <v>405</v>
      </c>
      <c r="E3" s="31">
        <v>5.4</v>
      </c>
      <c r="F3" s="31">
        <v>0.4</v>
      </c>
      <c r="G3" s="33">
        <v>0.4</v>
      </c>
      <c r="H3" s="32">
        <v>13.5</v>
      </c>
      <c r="I3" s="30">
        <v>54</v>
      </c>
      <c r="J3" s="30">
        <v>64</v>
      </c>
      <c r="K3" s="34">
        <v>0.84375</v>
      </c>
    </row>
    <row r="4" spans="1:11" x14ac:dyDescent="0.25">
      <c r="A4" s="11" t="s">
        <v>60</v>
      </c>
      <c r="B4" s="30">
        <v>2</v>
      </c>
      <c r="C4" s="31">
        <v>120</v>
      </c>
      <c r="D4" s="32">
        <v>300</v>
      </c>
      <c r="E4" s="31">
        <v>4</v>
      </c>
      <c r="F4" s="31">
        <v>0.4</v>
      </c>
      <c r="G4" s="33">
        <v>0.4</v>
      </c>
      <c r="H4" s="32">
        <v>10</v>
      </c>
      <c r="I4" s="30">
        <v>40</v>
      </c>
      <c r="J4" s="30">
        <v>64</v>
      </c>
      <c r="K4" s="34">
        <v>0.625</v>
      </c>
    </row>
    <row r="5" spans="1:11" x14ac:dyDescent="0.25">
      <c r="A5" s="11" t="s">
        <v>61</v>
      </c>
      <c r="B5" s="30">
        <v>2</v>
      </c>
      <c r="C5" s="33">
        <v>141</v>
      </c>
      <c r="D5" s="35">
        <v>352.5</v>
      </c>
      <c r="E5" s="33">
        <v>4.7</v>
      </c>
      <c r="F5" s="33">
        <v>0.4</v>
      </c>
      <c r="G5" s="33">
        <v>0.4</v>
      </c>
      <c r="H5" s="35">
        <v>11.75</v>
      </c>
      <c r="I5" s="30">
        <v>47</v>
      </c>
      <c r="J5" s="30">
        <v>64</v>
      </c>
      <c r="K5" s="34">
        <v>0.734375</v>
      </c>
    </row>
    <row r="6" spans="1:11" x14ac:dyDescent="0.25">
      <c r="A6" s="11" t="s">
        <v>62</v>
      </c>
      <c r="B6" s="30">
        <v>3</v>
      </c>
      <c r="C6" s="31">
        <v>152.99999999999997</v>
      </c>
      <c r="D6" s="32">
        <v>278.18181818181813</v>
      </c>
      <c r="E6" s="31">
        <v>5.0999999999999996</v>
      </c>
      <c r="F6" s="31">
        <v>0.55000000000000004</v>
      </c>
      <c r="G6" s="33">
        <v>0.20000000000000007</v>
      </c>
      <c r="H6" s="32">
        <v>9.2727272727272716</v>
      </c>
      <c r="I6" s="30">
        <v>51</v>
      </c>
      <c r="J6" s="30">
        <v>96</v>
      </c>
      <c r="K6" s="34">
        <v>0.53125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Characterisitcs</vt:lpstr>
      <vt:lpstr>Success Rates by Course</vt:lpstr>
      <vt:lpstr>Success Rates by DE</vt:lpstr>
      <vt:lpstr>Success Rates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2017-09-27T17:25:28Z</cp:lastPrinted>
  <dcterms:created xsi:type="dcterms:W3CDTF">2017-09-06T17:24:52Z</dcterms:created>
  <dcterms:modified xsi:type="dcterms:W3CDTF">2018-01-29T18:02:35Z</dcterms:modified>
</cp:coreProperties>
</file>